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firstSheet="13" activeTab="17"/>
  </bookViews>
  <sheets>
    <sheet name="预算执行情况表（按项目）" sheetId="1" r:id="rId1"/>
    <sheet name="安全科" sheetId="2" r:id="rId2"/>
    <sheet name="办公室" sheetId="3" r:id="rId3"/>
    <sheet name="财政所" sheetId="4" r:id="rId4"/>
    <sheet name="城管" sheetId="5" r:id="rId5"/>
    <sheet name="党建办" sheetId="6" r:id="rId6"/>
    <sheet name="妇联" sheetId="7" r:id="rId7"/>
    <sheet name="工会" sheetId="8" r:id="rId8"/>
    <sheet name="后勤" sheetId="9" r:id="rId9"/>
    <sheet name="环整办" sheetId="10" r:id="rId10"/>
    <sheet name="纪检" sheetId="11" r:id="rId11"/>
    <sheet name="教科文体" sheetId="12" r:id="rId12"/>
    <sheet name="教委" sheetId="13" r:id="rId13"/>
    <sheet name="经发办" sheetId="14" r:id="rId14"/>
    <sheet name="经管站" sheetId="15" r:id="rId15"/>
    <sheet name="劳务派遣" sheetId="16" r:id="rId16"/>
    <sheet name="林业站" sheetId="17" r:id="rId17"/>
    <sheet name="民政" sheetId="18" r:id="rId18"/>
    <sheet name="农办" sheetId="19" r:id="rId19"/>
    <sheet name="农服中心" sheetId="20" r:id="rId20"/>
    <sheet name="派出所" sheetId="21" r:id="rId21"/>
    <sheet name="人大" sheetId="22" r:id="rId22"/>
    <sheet name="社保" sheetId="23" r:id="rId23"/>
    <sheet name="社区办" sheetId="24" r:id="rId24"/>
    <sheet name="审计科" sheetId="25" r:id="rId25"/>
    <sheet name="市政办" sheetId="26" r:id="rId26"/>
    <sheet name="水务站" sheetId="27" r:id="rId27"/>
    <sheet name="司法所" sheetId="28" r:id="rId28"/>
    <sheet name="统计所" sheetId="29" r:id="rId29"/>
    <sheet name="团委" sheetId="30" r:id="rId30"/>
    <sheet name="卫生院" sheetId="31" r:id="rId31"/>
    <sheet name="文体中心" sheetId="32" r:id="rId32"/>
    <sheet name="武装部" sheetId="33" r:id="rId33"/>
    <sheet name="疫情专班" sheetId="34" r:id="rId34"/>
    <sheet name="政务服务" sheetId="35" r:id="rId35"/>
  </sheets>
  <definedNames>
    <definedName name="_xlnm._FilterDatabase" localSheetId="0" hidden="1">'预算执行情况表（按项目）'!$A$2:$K$109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<sst xmlns="http://schemas.openxmlformats.org/spreadsheetml/2006/main" count="1401" uniqueCount="165">
  <si>
    <t>预算执行情况表（按项目）</t>
  </si>
  <si>
    <t>截止日期：2024-02-21</t>
  </si>
  <si>
    <t>金额单位：万元</t>
  </si>
  <si>
    <t>序号</t>
  </si>
  <si>
    <t>单位信息</t>
  </si>
  <si>
    <t>预算项目</t>
  </si>
  <si>
    <t>全年预算数</t>
  </si>
  <si>
    <t>预算数</t>
  </si>
  <si>
    <t>追减数</t>
  </si>
  <si>
    <t>完成数</t>
  </si>
  <si>
    <t>项目类别</t>
  </si>
  <si>
    <t>年度</t>
  </si>
  <si>
    <t>合计</t>
  </si>
  <si>
    <t>占预算%</t>
  </si>
  <si>
    <r>
      <rPr>
        <sz val="11"/>
        <rFont val="宋体"/>
        <charset val="134"/>
      </rPr>
      <t>202002-北京市大兴区庞各庄镇人民政府</t>
    </r>
  </si>
  <si>
    <t>11011523T000001948932-村级财务专管员津贴补助经费</t>
  </si>
  <si>
    <r>
      <rPr>
        <sz val="11"/>
        <rFont val="宋体"/>
        <charset val="134"/>
      </rPr>
      <t>31-部门项目</t>
    </r>
  </si>
  <si>
    <t>2023</t>
  </si>
  <si>
    <t>经管站</t>
  </si>
  <si>
    <r>
      <rPr>
        <sz val="11"/>
        <rFont val="宋体"/>
        <charset val="134"/>
      </rPr>
      <t>11011523T000001950387-派出所项目经费</t>
    </r>
  </si>
  <si>
    <t>派出所</t>
  </si>
  <si>
    <r>
      <rPr>
        <sz val="11"/>
        <rFont val="宋体"/>
        <charset val="134"/>
      </rPr>
      <t>11011523T000001950332-群众文化组织员经费</t>
    </r>
  </si>
  <si>
    <t>文体中心</t>
  </si>
  <si>
    <r>
      <rPr>
        <sz val="11"/>
        <rFont val="宋体"/>
        <charset val="134"/>
      </rPr>
      <t>11011523T000001949494-镇级农产品抽样费经费</t>
    </r>
  </si>
  <si>
    <t>农服中心</t>
  </si>
  <si>
    <t>11011523T000001951288-垃圾分类服务经费</t>
  </si>
  <si>
    <t>环整办</t>
  </si>
  <si>
    <r>
      <rPr>
        <sz val="11"/>
        <rFont val="宋体"/>
        <charset val="134"/>
      </rPr>
      <t>11011523T000001951261-道路保洁经费</t>
    </r>
  </si>
  <si>
    <r>
      <rPr>
        <sz val="11"/>
        <rFont val="宋体"/>
        <charset val="134"/>
      </rPr>
      <t>11011523T000001950117-有害生物防治经费</t>
    </r>
  </si>
  <si>
    <t>林业站</t>
  </si>
  <si>
    <t>11011523T000001951315-农村管水员补贴经费</t>
  </si>
  <si>
    <t>水务站</t>
  </si>
  <si>
    <r>
      <rPr>
        <sz val="11"/>
        <rFont val="宋体"/>
        <charset val="134"/>
      </rPr>
      <t>11011523T000001950158-义务兵优待金、训练经费</t>
    </r>
  </si>
  <si>
    <t>武装部</t>
  </si>
  <si>
    <r>
      <rPr>
        <sz val="11"/>
        <rFont val="宋体"/>
        <charset val="134"/>
      </rPr>
      <t>11011523T000002006855-应急保障经费</t>
    </r>
  </si>
  <si>
    <t>财政所</t>
  </si>
  <si>
    <r>
      <rPr>
        <sz val="11"/>
        <rFont val="宋体"/>
        <charset val="134"/>
      </rPr>
      <t>11011523T000001934133-城镇综合投入资金</t>
    </r>
  </si>
  <si>
    <r>
      <rPr>
        <sz val="11"/>
        <rFont val="宋体"/>
        <charset val="134"/>
      </rPr>
      <t>11011523T000001948514-食堂补贴经费</t>
    </r>
  </si>
  <si>
    <t>后勤</t>
  </si>
  <si>
    <r>
      <rPr>
        <sz val="11"/>
        <rFont val="宋体"/>
        <charset val="134"/>
      </rPr>
      <t>11011523T000001951406-村干部工资经费</t>
    </r>
  </si>
  <si>
    <t>党建办</t>
  </si>
  <si>
    <r>
      <rPr>
        <sz val="11"/>
        <rFont val="宋体"/>
        <charset val="134"/>
      </rPr>
      <t>11011523T000001948920-煤改电（气）运维经费</t>
    </r>
  </si>
  <si>
    <t>农办</t>
  </si>
  <si>
    <r>
      <rPr>
        <sz val="11"/>
        <rFont val="宋体"/>
        <charset val="134"/>
      </rPr>
      <t>11011523T000001950344-文体转移支付经费</t>
    </r>
  </si>
  <si>
    <r>
      <rPr>
        <sz val="11"/>
        <rFont val="宋体"/>
        <charset val="134"/>
      </rPr>
      <t>11011523T000001951225-居委会人员工资经费</t>
    </r>
  </si>
  <si>
    <r>
      <rPr>
        <sz val="11"/>
        <rFont val="宋体"/>
        <charset val="134"/>
      </rPr>
      <t>11011523T000001948917-街坊路管护经费</t>
    </r>
  </si>
  <si>
    <r>
      <rPr>
        <sz val="11"/>
        <rFont val="宋体"/>
        <charset val="134"/>
      </rPr>
      <t>11011523T000001948535-设备购置（项目）经费</t>
    </r>
  </si>
  <si>
    <t>办公室</t>
  </si>
  <si>
    <r>
      <rPr>
        <sz val="11"/>
        <rFont val="宋体"/>
        <charset val="134"/>
      </rPr>
      <t>11011523T000001950628-残疾人两节慰问经费（普通）</t>
    </r>
  </si>
  <si>
    <t>民政</t>
  </si>
  <si>
    <r>
      <rPr>
        <sz val="11"/>
        <rFont val="宋体"/>
        <charset val="134"/>
      </rPr>
      <t>11011523T000001951285-农村地区保洁员工资经费</t>
    </r>
  </si>
  <si>
    <r>
      <rPr>
        <sz val="11"/>
        <rFont val="宋体"/>
        <charset val="134"/>
      </rPr>
      <t>11011524T000002929415-疏整促-留白增绿</t>
    </r>
  </si>
  <si>
    <t>11011523T000001950660-全国残疾人调查项目经费</t>
  </si>
  <si>
    <t>11011523T000001950198-非在编机关工会会员工会经费项目</t>
  </si>
  <si>
    <t>工会</t>
  </si>
  <si>
    <r>
      <rPr>
        <sz val="11"/>
        <rFont val="宋体"/>
        <charset val="134"/>
      </rPr>
      <t>202003-北京市大兴区庞各庄镇中心卫生院</t>
    </r>
  </si>
  <si>
    <r>
      <rPr>
        <sz val="11"/>
        <rFont val="宋体"/>
        <charset val="134"/>
      </rPr>
      <t>11011523T000001942953-2023年医疗、办公和其他家具等设备购置</t>
    </r>
  </si>
  <si>
    <t>卫生院</t>
  </si>
  <si>
    <t>11011523T000001950690-八一建军节慰问经费</t>
  </si>
  <si>
    <r>
      <rPr>
        <sz val="11"/>
        <rFont val="宋体"/>
        <charset val="134"/>
      </rPr>
      <t>11011523T000001951312-垃圾清运费经费（兴业顺达）</t>
    </r>
  </si>
  <si>
    <r>
      <rPr>
        <sz val="11"/>
        <rFont val="宋体"/>
        <charset val="134"/>
      </rPr>
      <t>11011523T000001951212-职康站租金经费</t>
    </r>
  </si>
  <si>
    <t>11011523T000001951454-村党组织服务群众项目经费</t>
  </si>
  <si>
    <t>11011523T000001950305-三节一赛项目经费</t>
  </si>
  <si>
    <r>
      <rPr>
        <sz val="11"/>
        <rFont val="宋体"/>
        <charset val="134"/>
      </rPr>
      <t>11011523T000001950616-残联经费(镇级)</t>
    </r>
  </si>
  <si>
    <r>
      <rPr>
        <sz val="11"/>
        <rFont val="宋体"/>
        <charset val="134"/>
      </rPr>
      <t>11011523T000001950138-审计咨询经费</t>
    </r>
  </si>
  <si>
    <t>审计科</t>
  </si>
  <si>
    <r>
      <rPr>
        <sz val="11"/>
        <rFont val="宋体"/>
        <charset val="134"/>
      </rPr>
      <t>11011523T000001942956-2023年基本公共卫生经费</t>
    </r>
  </si>
  <si>
    <r>
      <rPr>
        <sz val="11"/>
        <rFont val="宋体"/>
        <charset val="134"/>
      </rPr>
      <t>11011523T000001950207-妇联项目经费</t>
    </r>
  </si>
  <si>
    <t>妇联</t>
  </si>
  <si>
    <r>
      <rPr>
        <sz val="11"/>
        <rFont val="宋体"/>
        <charset val="134"/>
      </rPr>
      <t>11011523T000001951394-城管项目经费</t>
    </r>
  </si>
  <si>
    <t>城管</t>
  </si>
  <si>
    <r>
      <rPr>
        <sz val="11"/>
        <rFont val="宋体"/>
        <charset val="134"/>
      </rPr>
      <t>11011523T000001949488-狂犬免疫经费</t>
    </r>
  </si>
  <si>
    <r>
      <rPr>
        <sz val="11"/>
        <rFont val="宋体"/>
        <charset val="134"/>
      </rPr>
      <t>11011523T000001951209-残疾人专职委员补贴经费</t>
    </r>
  </si>
  <si>
    <t>11011523T000001948935-农村公益事业金经费</t>
  </si>
  <si>
    <r>
      <rPr>
        <sz val="11"/>
        <rFont val="宋体"/>
        <charset val="134"/>
      </rPr>
      <t>11011523T000001950141-对口帮扶专项资金经费</t>
    </r>
  </si>
  <si>
    <t>经发办</t>
  </si>
  <si>
    <r>
      <rPr>
        <sz val="11"/>
        <rFont val="宋体"/>
        <charset val="134"/>
      </rPr>
      <t>11011523T000001942034-2023年临时辅助用工经费</t>
    </r>
  </si>
  <si>
    <r>
      <rPr>
        <sz val="11"/>
        <rFont val="宋体"/>
        <charset val="134"/>
      </rPr>
      <t>11011524T000002916051-防汛救灾资金</t>
    </r>
  </si>
  <si>
    <t>11011523T000001950634-残疾人专职工作者工资经费</t>
  </si>
  <si>
    <r>
      <rPr>
        <sz val="11"/>
        <rFont val="宋体"/>
        <charset val="134"/>
      </rPr>
      <t>11011524T000002929052-疏整促-区域综合提升</t>
    </r>
  </si>
  <si>
    <t>11011523T000001951430-基层党组织活动项目经费</t>
  </si>
  <si>
    <r>
      <rPr>
        <sz val="11"/>
        <rFont val="宋体"/>
        <charset val="134"/>
      </rPr>
      <t>11011523T000001951243-社区公益金经费</t>
    </r>
  </si>
  <si>
    <t>社区办</t>
  </si>
  <si>
    <t>11011523T000001950354-计划生育资金经费</t>
  </si>
  <si>
    <t>教科文体</t>
  </si>
  <si>
    <t>11011523T000001951439-非机关干部体检项目经费</t>
  </si>
  <si>
    <t>11011523T000002348374-铁路护路队员经费</t>
  </si>
  <si>
    <t>劳务派遣</t>
  </si>
  <si>
    <t>11011523T000001948929-燃气保险项目经费</t>
  </si>
  <si>
    <t>11011523T000001950675-康复培训学校工作项目经费</t>
  </si>
  <si>
    <t>11011523T000001948926-村邮员经费</t>
  </si>
  <si>
    <t>11011523T000001951279-农村公厕运维经费</t>
  </si>
  <si>
    <r>
      <rPr>
        <sz val="11"/>
        <rFont val="宋体"/>
        <charset val="134"/>
      </rPr>
      <t>11011524T000002937423-疏整促-揭网见绿</t>
    </r>
  </si>
  <si>
    <r>
      <rPr>
        <sz val="11"/>
        <rFont val="宋体"/>
        <charset val="134"/>
      </rPr>
      <t>11011523T000001951436-第一书记配套资金经费</t>
    </r>
  </si>
  <si>
    <r>
      <rPr>
        <sz val="11"/>
        <rFont val="宋体"/>
        <charset val="134"/>
      </rPr>
      <t>11011524T000002915083-疫情防控经费</t>
    </r>
  </si>
  <si>
    <t>疫情专班</t>
  </si>
  <si>
    <r>
      <rPr>
        <sz val="11"/>
        <rFont val="宋体"/>
        <charset val="134"/>
      </rPr>
      <t>11011523T000001948555-市政设施（电费）经费</t>
    </r>
  </si>
  <si>
    <r>
      <rPr>
        <sz val="11"/>
        <rFont val="宋体"/>
        <charset val="134"/>
      </rPr>
      <t>11011523T000001951466-离任村书记补贴经费</t>
    </r>
  </si>
  <si>
    <r>
      <rPr>
        <sz val="11"/>
        <rFont val="宋体"/>
        <charset val="134"/>
      </rPr>
      <t>11011523T000001951424-党建活动项目经费</t>
    </r>
  </si>
  <si>
    <r>
      <rPr>
        <sz val="11"/>
        <rFont val="宋体"/>
        <charset val="134"/>
      </rPr>
      <t>11011523T000001950210-妇联活动项目经费</t>
    </r>
  </si>
  <si>
    <r>
      <rPr>
        <sz val="11"/>
        <rFont val="宋体"/>
        <charset val="134"/>
      </rPr>
      <t>11011524T000002428489-红色美丽村庄建设支持经费</t>
    </r>
  </si>
  <si>
    <t>11011523T000001951203-特困人员医疗救助经费</t>
  </si>
  <si>
    <t>11011523T000001950368-农村计生专干经费</t>
  </si>
  <si>
    <r>
      <rPr>
        <sz val="11"/>
        <rFont val="宋体"/>
        <charset val="134"/>
      </rPr>
      <t>11011523T000001948529-行服、城管楼租金经费</t>
    </r>
  </si>
  <si>
    <r>
      <rPr>
        <sz val="11"/>
        <rFont val="宋体"/>
        <charset val="134"/>
      </rPr>
      <t>11011523T000001950335-三馆免费开放经费</t>
    </r>
  </si>
  <si>
    <t>11011523T000001951240-居委会运转资金经费</t>
  </si>
  <si>
    <t>11011523T000001951445-社区党组织服务群众项目经费</t>
  </si>
  <si>
    <r>
      <rPr>
        <sz val="11"/>
        <rFont val="宋体"/>
        <charset val="134"/>
      </rPr>
      <t>11011523T000001950178-安全消防经费</t>
    </r>
  </si>
  <si>
    <t>安全科</t>
  </si>
  <si>
    <r>
      <rPr>
        <sz val="11"/>
        <rFont val="宋体"/>
        <charset val="134"/>
      </rPr>
      <t>11011523T000001950651-温馨家园运行补助经费</t>
    </r>
  </si>
  <si>
    <t>11011523T000001950437-公益性就业组织岗位补贴经费</t>
  </si>
  <si>
    <t>社保</t>
  </si>
  <si>
    <r>
      <rPr>
        <sz val="11"/>
        <rFont val="宋体"/>
        <charset val="134"/>
      </rPr>
      <t>11011523T000001951382-拆违控违项目经费</t>
    </r>
  </si>
  <si>
    <r>
      <rPr>
        <sz val="11"/>
        <rFont val="宋体"/>
        <charset val="134"/>
      </rPr>
      <t>11011523T000001950645-职康站运行补助经费</t>
    </r>
  </si>
  <si>
    <t>11011523T000001950405-社会化退休人员自采暖补贴经费</t>
  </si>
  <si>
    <r>
      <rPr>
        <sz val="11"/>
        <rFont val="宋体"/>
        <charset val="134"/>
      </rPr>
      <t>11011523T000001950622-义务兵优待金经费（民政）</t>
    </r>
  </si>
  <si>
    <r>
      <rPr>
        <sz val="11"/>
        <rFont val="宋体"/>
        <charset val="134"/>
      </rPr>
      <t>11011523T000001942938-2023年乡医补助</t>
    </r>
  </si>
  <si>
    <t>11011523T000001949485-大兴区病死动物无害化处理收集体系运行项目经费</t>
  </si>
  <si>
    <r>
      <rPr>
        <sz val="11"/>
        <rFont val="宋体"/>
        <charset val="134"/>
      </rPr>
      <t>11011523T000001948896-司法项目经费</t>
    </r>
  </si>
  <si>
    <t>司法所</t>
  </si>
  <si>
    <r>
      <rPr>
        <sz val="11"/>
        <rFont val="宋体"/>
        <charset val="134"/>
      </rPr>
      <t>11011523T000001948902-人大工作活动项目经费</t>
    </r>
  </si>
  <si>
    <t>人大办</t>
  </si>
  <si>
    <r>
      <rPr>
        <sz val="11"/>
        <rFont val="宋体"/>
        <charset val="134"/>
      </rPr>
      <t>11011523T000001948523-政府保洁、保安、物业经费</t>
    </r>
  </si>
  <si>
    <r>
      <rPr>
        <sz val="11"/>
        <rFont val="宋体"/>
        <charset val="134"/>
      </rPr>
      <t>11011523T000001950585-民政经费（镇级）</t>
    </r>
  </si>
  <si>
    <t>11011523T000001950430-村级就业指导员经费</t>
  </si>
  <si>
    <t>11011523T000001948938-政策性农业保险补贴经费</t>
  </si>
  <si>
    <r>
      <rPr>
        <sz val="11"/>
        <rFont val="宋体"/>
        <charset val="134"/>
      </rPr>
      <t>11011523T000001950146-统计项目经费（经济普查）</t>
    </r>
  </si>
  <si>
    <t>统计所</t>
  </si>
  <si>
    <r>
      <rPr>
        <sz val="11"/>
        <rFont val="宋体"/>
        <charset val="134"/>
      </rPr>
      <t>11011523T000001950372-纪检运行项目经费</t>
    </r>
  </si>
  <si>
    <t>纪检</t>
  </si>
  <si>
    <t>11011523T000001951463-老党员、困难党员补助慰问金经费</t>
  </si>
  <si>
    <r>
      <rPr>
        <sz val="11"/>
        <rFont val="宋体"/>
        <charset val="134"/>
      </rPr>
      <t>11011524T000002927283-疏整促-违法建设治理</t>
    </r>
  </si>
  <si>
    <r>
      <rPr>
        <sz val="11"/>
        <rFont val="宋体"/>
        <charset val="134"/>
      </rPr>
      <t>11011523T000001950204-团委项目经费</t>
    </r>
  </si>
  <si>
    <t>团委</t>
  </si>
  <si>
    <r>
      <rPr>
        <sz val="11"/>
        <rFont val="宋体"/>
        <charset val="134"/>
      </rPr>
      <t>11011523T000001951344-镇污水处理运行费经费</t>
    </r>
  </si>
  <si>
    <r>
      <rPr>
        <sz val="11"/>
        <rFont val="宋体"/>
        <charset val="134"/>
      </rPr>
      <t>11011523T000001943204-2023年预算中录入项目库基本公共卫生人员经费</t>
    </r>
  </si>
  <si>
    <t>11011524T000002771771-垃圾清运费</t>
  </si>
  <si>
    <t>11011523T000001950412-企业退休人员管理项目经费</t>
  </si>
  <si>
    <r>
      <rPr>
        <sz val="11"/>
        <rFont val="宋体"/>
        <charset val="134"/>
      </rPr>
      <t>11011523T000001950487-镇级一次性就业补贴经费</t>
    </r>
  </si>
  <si>
    <t>11011523T000001951460-建国初期老党员补助金经费</t>
  </si>
  <si>
    <r>
      <rPr>
        <sz val="11"/>
        <rFont val="宋体"/>
        <charset val="134"/>
      </rPr>
      <t>11011523T000001950155-乡村公路养护经费</t>
    </r>
  </si>
  <si>
    <t>市政办</t>
  </si>
  <si>
    <r>
      <rPr>
        <sz val="11"/>
        <rFont val="宋体"/>
        <charset val="134"/>
      </rPr>
      <t>11011523T000001950365-卫生项目经费</t>
    </r>
  </si>
  <si>
    <r>
      <rPr>
        <sz val="11"/>
        <rFont val="宋体"/>
        <charset val="134"/>
      </rPr>
      <t>11011523T000001950293-宣传文体项目经费</t>
    </r>
  </si>
  <si>
    <t>11011523T000001948923-“两气一室”管护经费</t>
  </si>
  <si>
    <t>11011523T000001950716-精神病监护看护费经费</t>
  </si>
  <si>
    <r>
      <rPr>
        <sz val="11"/>
        <rFont val="宋体"/>
        <charset val="134"/>
      </rPr>
      <t>11011523T000001950424-社保项目经费</t>
    </r>
  </si>
  <si>
    <r>
      <rPr>
        <sz val="11"/>
        <rFont val="宋体"/>
        <charset val="134"/>
      </rPr>
      <t>11011523T000001950625-残疾人两节慰问经费（重残）</t>
    </r>
  </si>
  <si>
    <r>
      <rPr>
        <sz val="11"/>
        <rFont val="宋体"/>
        <charset val="134"/>
      </rPr>
      <t>11011523T000001951249-政务综窗第三方委托经费</t>
    </r>
  </si>
  <si>
    <t>政务服务</t>
  </si>
  <si>
    <t>11011523T000001949499-全科农技员队伍建设经费</t>
  </si>
  <si>
    <r>
      <rPr>
        <sz val="11"/>
        <rFont val="宋体"/>
        <charset val="134"/>
      </rPr>
      <t>11011523T000001951318-区级河道经费</t>
    </r>
  </si>
  <si>
    <r>
      <rPr>
        <sz val="11"/>
        <rFont val="宋体"/>
        <charset val="134"/>
      </rPr>
      <t>11011523T000001951329-镇级河道经费</t>
    </r>
  </si>
  <si>
    <r>
      <rPr>
        <sz val="11"/>
        <rFont val="宋体"/>
        <charset val="134"/>
      </rPr>
      <t>11011523T000001950132-教育项目经费</t>
    </r>
  </si>
  <si>
    <t>教委</t>
  </si>
  <si>
    <t>11011523T000001950628-残疾人两节慰问经费（普通）</t>
  </si>
  <si>
    <t>31-部门项目</t>
  </si>
  <si>
    <t>11011523T000001951212-职康站租金经费</t>
  </si>
  <si>
    <t>11011523T000001950616-残联经费(镇级)</t>
  </si>
  <si>
    <t>11011523T000001951209-残疾人专职委员补贴经费</t>
  </si>
  <si>
    <t>11011523T000001950651-温馨家园运行补助经费</t>
  </si>
  <si>
    <t>11011523T000001950645-职康站运行补助经费</t>
  </si>
  <si>
    <t>11011523T000001950622-义务兵优待金经费（民政）</t>
  </si>
  <si>
    <t>11011523T000001950585-民政经费（镇级）</t>
  </si>
  <si>
    <t>11011523T000001950625-残疾人两节慰问经费（重残）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</si>
</sst>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0.00%"/>
  </numFmts>
  <fonts count="34">
    <font>
      <sz val="11"/>
      <color indexed="8"/>
      <name val="宋体"/>
      <charset val="1"/>
      <scheme val="minor"/>
    </font>
    <font>
      <sz val="10"/>
      <color rgb="FFC0C0C0"/>
      <name val="SimSun"/>
      <charset val="134"/>
    </font>
    <font>
      <sz val="9"/>
      <color rgb="FF000000"/>
      <name val="Hiragino Sans GB"/>
      <charset val="134"/>
    </font>
    <font>
      <sz val="9"/>
      <color rgb="FF000000"/>
      <name val="SimSun"/>
      <charset val="134"/>
    </font>
    <font>
      <sz val="10"/>
      <color rgb="FF000000"/>
      <name val="SimSun"/>
      <charset val="134"/>
    </font>
    <font>
      <b/>
      <sz val="15"/>
      <color rgb="FF000000"/>
      <name val="黑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indexed="8"/>
      <name val="宋体"/>
      <charset val="1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7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5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76" fontId="6" fillId="0" borderId="3" xfId="0" applyNumberFormat="1" applyFont="1" applyBorder="1" applyAlignment="1">
      <alignment vertical="center" wrapText="1"/>
    </xf>
    <xf numFmtId="177" fontId="6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3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177" fontId="7" fillId="0" borderId="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/>
    </xf>
    <xf numFmtId="0" fontId="10" fillId="0" borderId="3" xfId="0" applyFont="1" applyBorder="1" applyAlignment="1">
      <alignment vertical="center" wrapText="1"/>
    </xf>
    <xf numFmtId="176" fontId="10" fillId="0" borderId="3" xfId="0" applyNumberFormat="1" applyFont="1" applyBorder="1" applyAlignment="1">
      <alignment horizontal="left" vertical="center" wrapText="1"/>
    </xf>
    <xf numFmtId="177" fontId="10" fillId="0" borderId="3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177" fontId="11" fillId="0" borderId="3" xfId="0" applyNumberFormat="1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8" Type="http://schemas.openxmlformats.org/officeDocument/2006/relationships/sharedStrings" Target="sharedStrings.xml"/><Relationship Id="rId37" Type="http://schemas.openxmlformats.org/officeDocument/2006/relationships/styles" Target="styles.xml"/><Relationship Id="rId36" Type="http://schemas.openxmlformats.org/officeDocument/2006/relationships/theme" Target="theme/theme1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0"/>
  <sheetViews>
    <sheetView workbookViewId="0">
      <pane ySplit="5" topLeftCell="A6" activePane="bottomLeft" state="frozen"/>
      <selection/>
      <selection pane="bottomLeft" activeCell="E17" sqref="E17"/>
    </sheetView>
  </sheetViews>
  <sheetFormatPr defaultColWidth="10" defaultRowHeight="14"/>
  <cols>
    <col min="1" max="1" width="5.12727272727273" customWidth="1"/>
    <col min="2" max="2" width="41.0363636363636" customWidth="1"/>
    <col min="3" max="3" width="46.1545454545455" customWidth="1"/>
    <col min="4" max="4" width="16.6272727272727" customWidth="1"/>
    <col min="5" max="7" width="16.4090909090909" customWidth="1"/>
    <col min="8" max="8" width="10.2545454545455" customWidth="1"/>
    <col min="9" max="9" width="15.3818181818182" customWidth="1"/>
    <col min="10" max="10" width="7.69090909090909" customWidth="1"/>
    <col min="11" max="14" width="9.76363636363636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SUM(D7:D109)</f>
        <v>21862.466702</v>
      </c>
      <c r="E6" s="56">
        <f>SUM(E7:E109)</f>
        <v>20826.009878</v>
      </c>
      <c r="F6" s="56">
        <f>SUM(F7:F109)</f>
        <v>1036.456824</v>
      </c>
      <c r="G6" s="56">
        <f>SUM(G7:G109)</f>
        <v>20826.009878</v>
      </c>
      <c r="H6" s="15">
        <f t="shared" ref="H6:H20" si="0">G6/D6</f>
        <v>0.952591954140967</v>
      </c>
      <c r="I6" s="13"/>
      <c r="J6" s="13"/>
    </row>
    <row r="7" ht="22.8" customHeight="1" spans="1:11">
      <c r="A7" s="16">
        <v>1</v>
      </c>
      <c r="B7" s="17" t="s">
        <v>14</v>
      </c>
      <c r="C7" s="25" t="s">
        <v>15</v>
      </c>
      <c r="D7" s="19">
        <f t="shared" ref="D7:D20" si="1">SUM(E7:F7)</f>
        <v>70</v>
      </c>
      <c r="E7" s="20">
        <v>66.72</v>
      </c>
      <c r="F7" s="21">
        <v>3.28</v>
      </c>
      <c r="G7" s="20">
        <v>66.72</v>
      </c>
      <c r="H7" s="22">
        <f t="shared" si="0"/>
        <v>0.953142857142857</v>
      </c>
      <c r="I7" s="18" t="s">
        <v>16</v>
      </c>
      <c r="J7" s="16" t="s">
        <v>17</v>
      </c>
      <c r="K7" t="s">
        <v>18</v>
      </c>
    </row>
    <row r="8" ht="22.8" customHeight="1" spans="1:11">
      <c r="A8" s="16">
        <v>2</v>
      </c>
      <c r="B8" s="17" t="s">
        <v>14</v>
      </c>
      <c r="C8" s="18" t="s">
        <v>19</v>
      </c>
      <c r="D8" s="19">
        <f t="shared" si="1"/>
        <v>300</v>
      </c>
      <c r="E8" s="20">
        <v>299.784603</v>
      </c>
      <c r="F8" s="21">
        <v>0.215397</v>
      </c>
      <c r="G8" s="20">
        <v>299.784603</v>
      </c>
      <c r="H8" s="22">
        <f t="shared" si="0"/>
        <v>0.99928201</v>
      </c>
      <c r="I8" s="18" t="s">
        <v>16</v>
      </c>
      <c r="J8" s="16" t="s">
        <v>17</v>
      </c>
      <c r="K8" t="s">
        <v>20</v>
      </c>
    </row>
    <row r="9" ht="22.8" customHeight="1" spans="1:11">
      <c r="A9" s="16">
        <v>4</v>
      </c>
      <c r="B9" s="17" t="s">
        <v>14</v>
      </c>
      <c r="C9" s="18" t="s">
        <v>21</v>
      </c>
      <c r="D9" s="19">
        <f t="shared" si="1"/>
        <v>25</v>
      </c>
      <c r="E9" s="20">
        <v>25</v>
      </c>
      <c r="F9" s="21"/>
      <c r="G9" s="20">
        <v>25</v>
      </c>
      <c r="H9" s="22">
        <f t="shared" si="0"/>
        <v>1</v>
      </c>
      <c r="I9" s="18" t="s">
        <v>16</v>
      </c>
      <c r="J9" s="16" t="s">
        <v>17</v>
      </c>
      <c r="K9" t="s">
        <v>22</v>
      </c>
    </row>
    <row r="10" ht="22.8" customHeight="1" spans="1:11">
      <c r="A10" s="16">
        <v>5</v>
      </c>
      <c r="B10" s="17" t="s">
        <v>14</v>
      </c>
      <c r="C10" s="18" t="s">
        <v>23</v>
      </c>
      <c r="D10" s="19">
        <f t="shared" si="1"/>
        <v>14</v>
      </c>
      <c r="E10" s="20">
        <v>14</v>
      </c>
      <c r="F10" s="21"/>
      <c r="G10" s="20">
        <v>14</v>
      </c>
      <c r="H10" s="22">
        <f t="shared" si="0"/>
        <v>1</v>
      </c>
      <c r="I10" s="18" t="s">
        <v>16</v>
      </c>
      <c r="J10" s="16" t="s">
        <v>17</v>
      </c>
      <c r="K10" t="s">
        <v>24</v>
      </c>
    </row>
    <row r="11" ht="22.8" customHeight="1" spans="1:11">
      <c r="A11" s="16">
        <v>6</v>
      </c>
      <c r="B11" s="17" t="s">
        <v>14</v>
      </c>
      <c r="C11" s="25" t="s">
        <v>25</v>
      </c>
      <c r="D11" s="19">
        <f t="shared" si="1"/>
        <v>250</v>
      </c>
      <c r="E11" s="20">
        <v>250</v>
      </c>
      <c r="F11" s="21"/>
      <c r="G11" s="20">
        <v>250</v>
      </c>
      <c r="H11" s="22">
        <f t="shared" si="0"/>
        <v>1</v>
      </c>
      <c r="I11" s="18" t="s">
        <v>16</v>
      </c>
      <c r="J11" s="16" t="s">
        <v>17</v>
      </c>
      <c r="K11" t="s">
        <v>26</v>
      </c>
    </row>
    <row r="12" ht="22.8" customHeight="1" spans="1:11">
      <c r="A12" s="16">
        <v>8</v>
      </c>
      <c r="B12" s="17" t="s">
        <v>14</v>
      </c>
      <c r="C12" s="18" t="s">
        <v>27</v>
      </c>
      <c r="D12" s="19">
        <f t="shared" si="1"/>
        <v>400</v>
      </c>
      <c r="E12" s="20">
        <v>400</v>
      </c>
      <c r="F12" s="21"/>
      <c r="G12" s="20">
        <v>400</v>
      </c>
      <c r="H12" s="22">
        <f t="shared" si="0"/>
        <v>1</v>
      </c>
      <c r="I12" s="18" t="s">
        <v>16</v>
      </c>
      <c r="J12" s="16" t="s">
        <v>17</v>
      </c>
      <c r="K12" t="s">
        <v>26</v>
      </c>
    </row>
    <row r="13" ht="22.8" customHeight="1" spans="1:11">
      <c r="A13" s="16">
        <v>9</v>
      </c>
      <c r="B13" s="17" t="s">
        <v>14</v>
      </c>
      <c r="C13" s="18" t="s">
        <v>28</v>
      </c>
      <c r="D13" s="19">
        <f t="shared" si="1"/>
        <v>24.5</v>
      </c>
      <c r="E13" s="20">
        <v>24.5</v>
      </c>
      <c r="F13" s="21"/>
      <c r="G13" s="20">
        <v>24.5</v>
      </c>
      <c r="H13" s="22">
        <f t="shared" si="0"/>
        <v>1</v>
      </c>
      <c r="I13" s="18" t="s">
        <v>16</v>
      </c>
      <c r="J13" s="16" t="s">
        <v>17</v>
      </c>
      <c r="K13" t="s">
        <v>29</v>
      </c>
    </row>
    <row r="14" ht="22.8" customHeight="1" spans="1:11">
      <c r="A14" s="16">
        <v>11</v>
      </c>
      <c r="B14" s="17" t="s">
        <v>14</v>
      </c>
      <c r="C14" s="25" t="s">
        <v>30</v>
      </c>
      <c r="D14" s="19">
        <f t="shared" si="1"/>
        <v>70</v>
      </c>
      <c r="E14" s="20">
        <v>70</v>
      </c>
      <c r="F14" s="21"/>
      <c r="G14" s="20">
        <v>70</v>
      </c>
      <c r="H14" s="22">
        <f t="shared" si="0"/>
        <v>1</v>
      </c>
      <c r="I14" s="18" t="s">
        <v>16</v>
      </c>
      <c r="J14" s="16" t="s">
        <v>17</v>
      </c>
      <c r="K14" t="s">
        <v>31</v>
      </c>
    </row>
    <row r="15" ht="22.8" customHeight="1" spans="1:11">
      <c r="A15" s="16">
        <v>12</v>
      </c>
      <c r="B15" s="17" t="s">
        <v>14</v>
      </c>
      <c r="C15" s="18" t="s">
        <v>32</v>
      </c>
      <c r="D15" s="19">
        <f t="shared" si="1"/>
        <v>50</v>
      </c>
      <c r="E15" s="20">
        <v>29.74984</v>
      </c>
      <c r="F15" s="21">
        <v>20.25016</v>
      </c>
      <c r="G15" s="20">
        <v>29.74984</v>
      </c>
      <c r="H15" s="22">
        <f t="shared" si="0"/>
        <v>0.5949968</v>
      </c>
      <c r="I15" s="18" t="s">
        <v>16</v>
      </c>
      <c r="J15" s="16" t="s">
        <v>17</v>
      </c>
      <c r="K15" t="s">
        <v>33</v>
      </c>
    </row>
    <row r="16" ht="22.8" customHeight="1" spans="1:11">
      <c r="A16" s="16">
        <v>13</v>
      </c>
      <c r="B16" s="17" t="s">
        <v>14</v>
      </c>
      <c r="C16" s="18" t="s">
        <v>34</v>
      </c>
      <c r="D16" s="19">
        <f t="shared" si="1"/>
        <v>1143.213469</v>
      </c>
      <c r="E16" s="20">
        <v>972.676917</v>
      </c>
      <c r="F16" s="21">
        <v>170.536552</v>
      </c>
      <c r="G16" s="20">
        <v>972.676917</v>
      </c>
      <c r="H16" s="22">
        <f t="shared" si="0"/>
        <v>0.850827026951342</v>
      </c>
      <c r="I16" s="18" t="s">
        <v>16</v>
      </c>
      <c r="J16" s="16" t="s">
        <v>17</v>
      </c>
      <c r="K16" t="s">
        <v>35</v>
      </c>
    </row>
    <row r="17" ht="22.8" customHeight="1" spans="1:11">
      <c r="A17" s="16">
        <v>14</v>
      </c>
      <c r="B17" s="17" t="s">
        <v>14</v>
      </c>
      <c r="C17" s="18" t="s">
        <v>36</v>
      </c>
      <c r="D17" s="19">
        <f t="shared" si="1"/>
        <v>2131.789245</v>
      </c>
      <c r="E17" s="55">
        <v>2131.789245</v>
      </c>
      <c r="F17" s="21"/>
      <c r="G17" s="55">
        <v>2131.789245</v>
      </c>
      <c r="H17" s="22">
        <f t="shared" si="0"/>
        <v>1</v>
      </c>
      <c r="I17" s="18" t="s">
        <v>16</v>
      </c>
      <c r="J17" s="16" t="s">
        <v>17</v>
      </c>
      <c r="K17" t="s">
        <v>35</v>
      </c>
    </row>
    <row r="18" ht="22.8" customHeight="1" spans="1:11">
      <c r="A18" s="16">
        <v>15</v>
      </c>
      <c r="B18" s="17" t="s">
        <v>14</v>
      </c>
      <c r="C18" s="18" t="s">
        <v>37</v>
      </c>
      <c r="D18" s="19">
        <f t="shared" si="1"/>
        <v>600</v>
      </c>
      <c r="E18" s="20">
        <v>600</v>
      </c>
      <c r="F18" s="21"/>
      <c r="G18" s="20">
        <v>600</v>
      </c>
      <c r="H18" s="22">
        <f t="shared" si="0"/>
        <v>1</v>
      </c>
      <c r="I18" s="18" t="s">
        <v>16</v>
      </c>
      <c r="J18" s="16" t="s">
        <v>17</v>
      </c>
      <c r="K18" t="s">
        <v>38</v>
      </c>
    </row>
    <row r="19" ht="22.8" customHeight="1" spans="1:11">
      <c r="A19" s="16">
        <v>16</v>
      </c>
      <c r="B19" s="17" t="s">
        <v>14</v>
      </c>
      <c r="C19" s="18" t="s">
        <v>39</v>
      </c>
      <c r="D19" s="19">
        <f t="shared" si="1"/>
        <v>1328.288545</v>
      </c>
      <c r="E19" s="55">
        <v>1328.288545</v>
      </c>
      <c r="F19" s="21"/>
      <c r="G19" s="55">
        <v>1328.288545</v>
      </c>
      <c r="H19" s="22">
        <f t="shared" si="0"/>
        <v>1</v>
      </c>
      <c r="I19" s="18" t="s">
        <v>16</v>
      </c>
      <c r="J19" s="16" t="s">
        <v>17</v>
      </c>
      <c r="K19" t="s">
        <v>40</v>
      </c>
    </row>
    <row r="20" ht="22.8" customHeight="1" spans="1:11">
      <c r="A20" s="16">
        <v>17</v>
      </c>
      <c r="B20" s="17" t="s">
        <v>14</v>
      </c>
      <c r="C20" s="18" t="s">
        <v>41</v>
      </c>
      <c r="D20" s="19">
        <f t="shared" si="1"/>
        <v>84.5</v>
      </c>
      <c r="E20" s="20">
        <v>84.5</v>
      </c>
      <c r="F20" s="21"/>
      <c r="G20" s="20">
        <v>84.5</v>
      </c>
      <c r="H20" s="22">
        <f t="shared" si="0"/>
        <v>1</v>
      </c>
      <c r="I20" s="18" t="s">
        <v>16</v>
      </c>
      <c r="J20" s="16" t="s">
        <v>17</v>
      </c>
      <c r="K20" t="s">
        <v>42</v>
      </c>
    </row>
    <row r="21" ht="22.8" customHeight="1" spans="1:11">
      <c r="A21" s="16">
        <v>21</v>
      </c>
      <c r="B21" s="17" t="s">
        <v>14</v>
      </c>
      <c r="C21" s="18" t="s">
        <v>43</v>
      </c>
      <c r="D21" s="19">
        <f t="shared" ref="D21:D37" si="2">SUM(E21:F21)</f>
        <v>228.6078</v>
      </c>
      <c r="E21" s="20">
        <v>223.566641</v>
      </c>
      <c r="F21" s="21">
        <v>5.041159</v>
      </c>
      <c r="G21" s="20">
        <v>223.566641</v>
      </c>
      <c r="H21" s="22">
        <f t="shared" ref="H21:H37" si="3">G21/D21</f>
        <v>0.977948438329751</v>
      </c>
      <c r="I21" s="18" t="s">
        <v>16</v>
      </c>
      <c r="J21" s="16" t="s">
        <v>17</v>
      </c>
      <c r="K21" t="s">
        <v>22</v>
      </c>
    </row>
    <row r="22" ht="22.8" customHeight="1" spans="1:11">
      <c r="A22" s="16">
        <v>22</v>
      </c>
      <c r="B22" s="17" t="s">
        <v>14</v>
      </c>
      <c r="C22" s="18" t="s">
        <v>44</v>
      </c>
      <c r="D22" s="19">
        <f t="shared" si="2"/>
        <v>1516.169035</v>
      </c>
      <c r="E22" s="55">
        <v>1516.169035</v>
      </c>
      <c r="F22" s="21"/>
      <c r="G22" s="55">
        <v>1516.169035</v>
      </c>
      <c r="H22" s="22">
        <f t="shared" si="3"/>
        <v>1</v>
      </c>
      <c r="I22" s="18" t="s">
        <v>16</v>
      </c>
      <c r="J22" s="16" t="s">
        <v>17</v>
      </c>
      <c r="K22" t="s">
        <v>40</v>
      </c>
    </row>
    <row r="23" ht="22.8" customHeight="1" spans="1:11">
      <c r="A23" s="16">
        <v>23</v>
      </c>
      <c r="B23" s="17" t="s">
        <v>14</v>
      </c>
      <c r="C23" s="18" t="s">
        <v>45</v>
      </c>
      <c r="D23" s="19">
        <f t="shared" si="2"/>
        <v>126.546</v>
      </c>
      <c r="E23" s="20">
        <v>126.546</v>
      </c>
      <c r="F23" s="21"/>
      <c r="G23" s="20">
        <v>126.546</v>
      </c>
      <c r="H23" s="22">
        <f t="shared" si="3"/>
        <v>1</v>
      </c>
      <c r="I23" s="18" t="s">
        <v>16</v>
      </c>
      <c r="J23" s="16" t="s">
        <v>17</v>
      </c>
      <c r="K23" t="s">
        <v>42</v>
      </c>
    </row>
    <row r="24" ht="22.8" customHeight="1" spans="1:11">
      <c r="A24" s="16">
        <v>24</v>
      </c>
      <c r="B24" s="17" t="s">
        <v>14</v>
      </c>
      <c r="C24" s="18" t="s">
        <v>46</v>
      </c>
      <c r="D24" s="19">
        <f t="shared" si="2"/>
        <v>75</v>
      </c>
      <c r="E24" s="20">
        <v>63.99885</v>
      </c>
      <c r="F24" s="21">
        <v>11.00115</v>
      </c>
      <c r="G24" s="20">
        <v>63.99885</v>
      </c>
      <c r="H24" s="22">
        <f t="shared" si="3"/>
        <v>0.853318</v>
      </c>
      <c r="I24" s="18" t="s">
        <v>16</v>
      </c>
      <c r="J24" s="16" t="s">
        <v>17</v>
      </c>
      <c r="K24" t="s">
        <v>47</v>
      </c>
    </row>
    <row r="25" ht="22.8" customHeight="1" spans="1:11">
      <c r="A25" s="16">
        <v>25</v>
      </c>
      <c r="B25" s="17" t="s">
        <v>14</v>
      </c>
      <c r="C25" s="18" t="s">
        <v>48</v>
      </c>
      <c r="D25" s="19">
        <f t="shared" si="2"/>
        <v>20.5</v>
      </c>
      <c r="E25" s="20">
        <v>20.5</v>
      </c>
      <c r="F25" s="21"/>
      <c r="G25" s="20">
        <v>20.5</v>
      </c>
      <c r="H25" s="22">
        <f t="shared" si="3"/>
        <v>1</v>
      </c>
      <c r="I25" s="18" t="s">
        <v>16</v>
      </c>
      <c r="J25" s="16" t="s">
        <v>17</v>
      </c>
      <c r="K25" t="s">
        <v>49</v>
      </c>
    </row>
    <row r="26" ht="22.8" customHeight="1" spans="1:11">
      <c r="A26" s="16">
        <v>26</v>
      </c>
      <c r="B26" s="17" t="s">
        <v>14</v>
      </c>
      <c r="C26" s="18" t="s">
        <v>50</v>
      </c>
      <c r="D26" s="19">
        <f t="shared" si="2"/>
        <v>1000</v>
      </c>
      <c r="E26" s="55">
        <v>1000</v>
      </c>
      <c r="F26" s="21"/>
      <c r="G26" s="55">
        <v>1000</v>
      </c>
      <c r="H26" s="22">
        <f t="shared" si="3"/>
        <v>1</v>
      </c>
      <c r="I26" s="18" t="s">
        <v>16</v>
      </c>
      <c r="J26" s="16" t="s">
        <v>17</v>
      </c>
      <c r="K26" t="s">
        <v>26</v>
      </c>
    </row>
    <row r="27" ht="22.8" customHeight="1" spans="1:11">
      <c r="A27" s="16">
        <v>28</v>
      </c>
      <c r="B27" s="17" t="s">
        <v>14</v>
      </c>
      <c r="C27" s="18" t="s">
        <v>51</v>
      </c>
      <c r="D27" s="19">
        <f t="shared" si="2"/>
        <v>5</v>
      </c>
      <c r="E27" s="20">
        <v>5</v>
      </c>
      <c r="F27" s="21"/>
      <c r="G27" s="20">
        <v>5</v>
      </c>
      <c r="H27" s="22">
        <f t="shared" si="3"/>
        <v>1</v>
      </c>
      <c r="I27" s="18" t="s">
        <v>16</v>
      </c>
      <c r="J27" s="16" t="s">
        <v>17</v>
      </c>
      <c r="K27" t="s">
        <v>42</v>
      </c>
    </row>
    <row r="28" ht="22.8" customHeight="1" spans="1:11">
      <c r="A28" s="16">
        <v>29</v>
      </c>
      <c r="B28" s="17" t="s">
        <v>14</v>
      </c>
      <c r="C28" s="25" t="s">
        <v>52</v>
      </c>
      <c r="D28" s="19">
        <f t="shared" si="2"/>
        <v>5</v>
      </c>
      <c r="E28" s="20">
        <v>5</v>
      </c>
      <c r="F28" s="21"/>
      <c r="G28" s="20">
        <v>5</v>
      </c>
      <c r="H28" s="22">
        <f t="shared" si="3"/>
        <v>1</v>
      </c>
      <c r="I28" s="18" t="s">
        <v>16</v>
      </c>
      <c r="J28" s="16" t="s">
        <v>17</v>
      </c>
      <c r="K28" t="s">
        <v>49</v>
      </c>
    </row>
    <row r="29" ht="22.8" customHeight="1" spans="1:11">
      <c r="A29" s="16">
        <v>30</v>
      </c>
      <c r="B29" s="17" t="s">
        <v>14</v>
      </c>
      <c r="C29" s="25" t="s">
        <v>53</v>
      </c>
      <c r="D29" s="19">
        <f t="shared" si="2"/>
        <v>18.9548</v>
      </c>
      <c r="E29" s="20">
        <v>18.9548</v>
      </c>
      <c r="F29" s="21"/>
      <c r="G29" s="20">
        <v>18.9548</v>
      </c>
      <c r="H29" s="22">
        <f t="shared" si="3"/>
        <v>1</v>
      </c>
      <c r="I29" s="18" t="s">
        <v>16</v>
      </c>
      <c r="J29" s="16" t="s">
        <v>17</v>
      </c>
      <c r="K29" t="s">
        <v>54</v>
      </c>
    </row>
    <row r="30" ht="22.8" customHeight="1" spans="1:11">
      <c r="A30" s="16">
        <v>31</v>
      </c>
      <c r="B30" s="17" t="s">
        <v>55</v>
      </c>
      <c r="C30" s="18" t="s">
        <v>56</v>
      </c>
      <c r="D30" s="19">
        <f t="shared" si="2"/>
        <v>89.5</v>
      </c>
      <c r="E30" s="20">
        <v>89.3</v>
      </c>
      <c r="F30" s="21">
        <v>0.2</v>
      </c>
      <c r="G30" s="20">
        <v>89.3</v>
      </c>
      <c r="H30" s="22">
        <f t="shared" si="3"/>
        <v>0.997765363128492</v>
      </c>
      <c r="I30" s="18" t="s">
        <v>16</v>
      </c>
      <c r="J30" s="16" t="s">
        <v>17</v>
      </c>
      <c r="K30" t="s">
        <v>57</v>
      </c>
    </row>
    <row r="31" ht="22.8" customHeight="1" spans="1:11">
      <c r="A31" s="16">
        <v>32</v>
      </c>
      <c r="B31" s="17" t="s">
        <v>14</v>
      </c>
      <c r="C31" s="25" t="s">
        <v>58</v>
      </c>
      <c r="D31" s="19">
        <f t="shared" si="2"/>
        <v>1</v>
      </c>
      <c r="E31" s="20">
        <v>1</v>
      </c>
      <c r="F31" s="21"/>
      <c r="G31" s="20">
        <v>1</v>
      </c>
      <c r="H31" s="22">
        <f t="shared" si="3"/>
        <v>1</v>
      </c>
      <c r="I31" s="18" t="s">
        <v>16</v>
      </c>
      <c r="J31" s="16" t="s">
        <v>17</v>
      </c>
      <c r="K31" t="s">
        <v>49</v>
      </c>
    </row>
    <row r="32" ht="22.8" customHeight="1" spans="1:11">
      <c r="A32" s="16">
        <v>34</v>
      </c>
      <c r="B32" s="17" t="s">
        <v>14</v>
      </c>
      <c r="C32" s="18" t="s">
        <v>59</v>
      </c>
      <c r="D32" s="19">
        <f t="shared" si="2"/>
        <v>216.61027</v>
      </c>
      <c r="E32" s="20">
        <v>216.61027</v>
      </c>
      <c r="F32" s="21"/>
      <c r="G32" s="20">
        <v>216.61027</v>
      </c>
      <c r="H32" s="22">
        <f t="shared" si="3"/>
        <v>1</v>
      </c>
      <c r="I32" s="18" t="s">
        <v>16</v>
      </c>
      <c r="J32" s="16" t="s">
        <v>17</v>
      </c>
      <c r="K32" t="s">
        <v>26</v>
      </c>
    </row>
    <row r="33" ht="22.8" customHeight="1" spans="1:11">
      <c r="A33" s="16">
        <v>35</v>
      </c>
      <c r="B33" s="17" t="s">
        <v>14</v>
      </c>
      <c r="C33" s="18" t="s">
        <v>60</v>
      </c>
      <c r="D33" s="19">
        <f t="shared" si="2"/>
        <v>14</v>
      </c>
      <c r="E33" s="20">
        <v>14</v>
      </c>
      <c r="F33" s="21"/>
      <c r="G33" s="20">
        <v>14</v>
      </c>
      <c r="H33" s="22">
        <f t="shared" si="3"/>
        <v>1</v>
      </c>
      <c r="I33" s="18" t="s">
        <v>16</v>
      </c>
      <c r="J33" s="16" t="s">
        <v>17</v>
      </c>
      <c r="K33" t="s">
        <v>49</v>
      </c>
    </row>
    <row r="34" ht="22.8" customHeight="1" spans="1:11">
      <c r="A34" s="16">
        <v>36</v>
      </c>
      <c r="B34" s="17" t="s">
        <v>14</v>
      </c>
      <c r="C34" s="25" t="s">
        <v>61</v>
      </c>
      <c r="D34" s="19">
        <f t="shared" si="2"/>
        <v>1894.234579</v>
      </c>
      <c r="E34" s="55">
        <v>1437.312312</v>
      </c>
      <c r="F34" s="21">
        <v>456.922267</v>
      </c>
      <c r="G34" s="55">
        <v>1437.312312</v>
      </c>
      <c r="H34" s="22">
        <f t="shared" si="3"/>
        <v>0.758782638610041</v>
      </c>
      <c r="I34" s="18" t="s">
        <v>16</v>
      </c>
      <c r="J34" s="16" t="s">
        <v>17</v>
      </c>
      <c r="K34" t="s">
        <v>40</v>
      </c>
    </row>
    <row r="35" ht="22.8" customHeight="1" spans="1:11">
      <c r="A35" s="16">
        <v>37</v>
      </c>
      <c r="B35" s="17" t="s">
        <v>14</v>
      </c>
      <c r="C35" s="25" t="s">
        <v>62</v>
      </c>
      <c r="D35" s="19">
        <f t="shared" si="2"/>
        <v>95.5</v>
      </c>
      <c r="E35" s="20">
        <v>95.5</v>
      </c>
      <c r="F35" s="21"/>
      <c r="G35" s="20">
        <v>95.5</v>
      </c>
      <c r="H35" s="22">
        <f t="shared" si="3"/>
        <v>1</v>
      </c>
      <c r="I35" s="18" t="s">
        <v>16</v>
      </c>
      <c r="J35" s="16" t="s">
        <v>17</v>
      </c>
      <c r="K35" t="s">
        <v>22</v>
      </c>
    </row>
    <row r="36" ht="22.8" customHeight="1" spans="1:11">
      <c r="A36" s="16">
        <v>38</v>
      </c>
      <c r="B36" s="17" t="s">
        <v>14</v>
      </c>
      <c r="C36" s="18" t="s">
        <v>63</v>
      </c>
      <c r="D36" s="19">
        <f t="shared" si="2"/>
        <v>40</v>
      </c>
      <c r="E36" s="20">
        <v>33.19</v>
      </c>
      <c r="F36" s="21">
        <v>6.81</v>
      </c>
      <c r="G36" s="20">
        <v>33.19</v>
      </c>
      <c r="H36" s="22">
        <f t="shared" si="3"/>
        <v>0.82975</v>
      </c>
      <c r="I36" s="18" t="s">
        <v>16</v>
      </c>
      <c r="J36" s="16" t="s">
        <v>17</v>
      </c>
      <c r="K36" t="s">
        <v>49</v>
      </c>
    </row>
    <row r="37" ht="22.8" customHeight="1" spans="1:11">
      <c r="A37" s="16">
        <v>41</v>
      </c>
      <c r="B37" s="17" t="s">
        <v>14</v>
      </c>
      <c r="C37" s="18" t="s">
        <v>64</v>
      </c>
      <c r="D37" s="19">
        <f t="shared" ref="D37:D80" si="4">SUM(E37:F37)</f>
        <v>40</v>
      </c>
      <c r="E37" s="20">
        <v>39.936033</v>
      </c>
      <c r="F37" s="21">
        <v>0.063967</v>
      </c>
      <c r="G37" s="20">
        <v>39.936033</v>
      </c>
      <c r="H37" s="22">
        <f t="shared" ref="H37:H80" si="5">G37/D37</f>
        <v>0.998400825</v>
      </c>
      <c r="I37" s="18" t="s">
        <v>16</v>
      </c>
      <c r="J37" s="16" t="s">
        <v>17</v>
      </c>
      <c r="K37" t="s">
        <v>65</v>
      </c>
    </row>
    <row r="38" ht="22.8" customHeight="1" spans="1:11">
      <c r="A38" s="16">
        <v>42</v>
      </c>
      <c r="B38" s="17" t="s">
        <v>55</v>
      </c>
      <c r="C38" s="18" t="s">
        <v>66</v>
      </c>
      <c r="D38" s="19">
        <f t="shared" si="4"/>
        <v>350</v>
      </c>
      <c r="E38" s="20">
        <v>350</v>
      </c>
      <c r="F38" s="21"/>
      <c r="G38" s="20">
        <v>350</v>
      </c>
      <c r="H38" s="22">
        <f t="shared" si="5"/>
        <v>1</v>
      </c>
      <c r="I38" s="18" t="s">
        <v>16</v>
      </c>
      <c r="J38" s="16" t="s">
        <v>17</v>
      </c>
      <c r="K38" t="s">
        <v>57</v>
      </c>
    </row>
    <row r="39" ht="22.8" customHeight="1" spans="1:11">
      <c r="A39" s="16">
        <v>43</v>
      </c>
      <c r="B39" s="17" t="s">
        <v>14</v>
      </c>
      <c r="C39" s="18" t="s">
        <v>67</v>
      </c>
      <c r="D39" s="19">
        <f t="shared" si="4"/>
        <v>10.36286</v>
      </c>
      <c r="E39" s="20">
        <v>10.36086</v>
      </c>
      <c r="F39" s="21">
        <v>0.002</v>
      </c>
      <c r="G39" s="20">
        <v>10.36086</v>
      </c>
      <c r="H39" s="22">
        <f t="shared" si="5"/>
        <v>0.999807003086021</v>
      </c>
      <c r="I39" s="18" t="s">
        <v>16</v>
      </c>
      <c r="J39" s="16" t="s">
        <v>17</v>
      </c>
      <c r="K39" t="s">
        <v>68</v>
      </c>
    </row>
    <row r="40" ht="22.8" customHeight="1" spans="1:11">
      <c r="A40" s="16">
        <v>44</v>
      </c>
      <c r="B40" s="17" t="s">
        <v>14</v>
      </c>
      <c r="C40" s="18" t="s">
        <v>69</v>
      </c>
      <c r="D40" s="19">
        <f t="shared" si="4"/>
        <v>7.5</v>
      </c>
      <c r="E40" s="20">
        <v>3.0028</v>
      </c>
      <c r="F40" s="21">
        <v>4.4972</v>
      </c>
      <c r="G40" s="20">
        <v>3.0028</v>
      </c>
      <c r="H40" s="22">
        <f t="shared" si="5"/>
        <v>0.400373333333333</v>
      </c>
      <c r="I40" s="18" t="s">
        <v>16</v>
      </c>
      <c r="J40" s="16" t="s">
        <v>17</v>
      </c>
      <c r="K40" t="s">
        <v>70</v>
      </c>
    </row>
    <row r="41" ht="22.8" customHeight="1" spans="1:11">
      <c r="A41" s="16">
        <v>45</v>
      </c>
      <c r="B41" s="17" t="s">
        <v>14</v>
      </c>
      <c r="C41" s="18" t="s">
        <v>71</v>
      </c>
      <c r="D41" s="19">
        <f t="shared" si="4"/>
        <v>14</v>
      </c>
      <c r="E41" s="20">
        <v>11.0318</v>
      </c>
      <c r="F41" s="21">
        <v>2.9682</v>
      </c>
      <c r="G41" s="20">
        <v>11.0318</v>
      </c>
      <c r="H41" s="22">
        <f t="shared" si="5"/>
        <v>0.787985714285714</v>
      </c>
      <c r="I41" s="18" t="s">
        <v>16</v>
      </c>
      <c r="J41" s="16" t="s">
        <v>17</v>
      </c>
      <c r="K41" t="s">
        <v>24</v>
      </c>
    </row>
    <row r="42" ht="22.8" customHeight="1" spans="1:11">
      <c r="A42" s="16">
        <v>46</v>
      </c>
      <c r="B42" s="17" t="s">
        <v>14</v>
      </c>
      <c r="C42" s="18" t="s">
        <v>72</v>
      </c>
      <c r="D42" s="19">
        <f t="shared" si="4"/>
        <v>35.4</v>
      </c>
      <c r="E42" s="20">
        <v>35.4</v>
      </c>
      <c r="F42" s="21"/>
      <c r="G42" s="20">
        <v>35.4</v>
      </c>
      <c r="H42" s="22">
        <f t="shared" si="5"/>
        <v>1</v>
      </c>
      <c r="I42" s="18" t="s">
        <v>16</v>
      </c>
      <c r="J42" s="16" t="s">
        <v>17</v>
      </c>
      <c r="K42" t="s">
        <v>49</v>
      </c>
    </row>
    <row r="43" ht="22.8" customHeight="1" spans="1:11">
      <c r="A43" s="16">
        <v>48</v>
      </c>
      <c r="B43" s="17" t="s">
        <v>14</v>
      </c>
      <c r="C43" s="25" t="s">
        <v>73</v>
      </c>
      <c r="D43" s="19">
        <f t="shared" si="4"/>
        <v>1277.5128</v>
      </c>
      <c r="E43" s="55">
        <v>1277.5128</v>
      </c>
      <c r="F43" s="21"/>
      <c r="G43" s="55">
        <v>1277.5128</v>
      </c>
      <c r="H43" s="22">
        <f t="shared" si="5"/>
        <v>1</v>
      </c>
      <c r="I43" s="18" t="s">
        <v>16</v>
      </c>
      <c r="J43" s="16" t="s">
        <v>17</v>
      </c>
      <c r="K43" t="s">
        <v>18</v>
      </c>
    </row>
    <row r="44" ht="22.8" customHeight="1" spans="1:11">
      <c r="A44" s="16">
        <v>49</v>
      </c>
      <c r="B44" s="17" t="s">
        <v>14</v>
      </c>
      <c r="C44" s="18" t="s">
        <v>74</v>
      </c>
      <c r="D44" s="19">
        <f t="shared" si="4"/>
        <v>70</v>
      </c>
      <c r="E44" s="20">
        <v>70</v>
      </c>
      <c r="F44" s="21"/>
      <c r="G44" s="20">
        <v>70</v>
      </c>
      <c r="H44" s="22">
        <f t="shared" si="5"/>
        <v>1</v>
      </c>
      <c r="I44" s="18" t="s">
        <v>16</v>
      </c>
      <c r="J44" s="16" t="s">
        <v>17</v>
      </c>
      <c r="K44" t="s">
        <v>75</v>
      </c>
    </row>
    <row r="45" ht="22.8" customHeight="1" spans="1:11">
      <c r="A45" s="16">
        <v>50</v>
      </c>
      <c r="B45" s="17" t="s">
        <v>55</v>
      </c>
      <c r="C45" s="18" t="s">
        <v>76</v>
      </c>
      <c r="D45" s="19">
        <f t="shared" si="4"/>
        <v>232.4508</v>
      </c>
      <c r="E45" s="20">
        <v>232.4508</v>
      </c>
      <c r="F45" s="21"/>
      <c r="G45" s="20">
        <v>232.4508</v>
      </c>
      <c r="H45" s="22">
        <f t="shared" si="5"/>
        <v>1</v>
      </c>
      <c r="I45" s="18" t="s">
        <v>16</v>
      </c>
      <c r="J45" s="16" t="s">
        <v>17</v>
      </c>
      <c r="K45" t="s">
        <v>57</v>
      </c>
    </row>
    <row r="46" ht="22.8" customHeight="1" spans="1:11">
      <c r="A46" s="16">
        <v>51</v>
      </c>
      <c r="B46" s="17" t="s">
        <v>14</v>
      </c>
      <c r="C46" s="18" t="s">
        <v>77</v>
      </c>
      <c r="D46" s="19">
        <f t="shared" si="4"/>
        <v>200</v>
      </c>
      <c r="E46" s="20">
        <v>200</v>
      </c>
      <c r="F46" s="21"/>
      <c r="G46" s="20">
        <v>200</v>
      </c>
      <c r="H46" s="22">
        <f t="shared" si="5"/>
        <v>1</v>
      </c>
      <c r="I46" s="18" t="s">
        <v>16</v>
      </c>
      <c r="J46" s="16" t="s">
        <v>17</v>
      </c>
      <c r="K46" t="s">
        <v>31</v>
      </c>
    </row>
    <row r="47" ht="22.8" customHeight="1" spans="1:11">
      <c r="A47" s="16">
        <v>52</v>
      </c>
      <c r="B47" s="17" t="s">
        <v>14</v>
      </c>
      <c r="C47" s="25" t="s">
        <v>78</v>
      </c>
      <c r="D47" s="19">
        <f t="shared" si="4"/>
        <v>28.52529</v>
      </c>
      <c r="E47" s="20">
        <v>28.52529</v>
      </c>
      <c r="F47" s="21"/>
      <c r="G47" s="20">
        <v>28.52529</v>
      </c>
      <c r="H47" s="22">
        <f t="shared" si="5"/>
        <v>1</v>
      </c>
      <c r="I47" s="18" t="s">
        <v>16</v>
      </c>
      <c r="J47" s="16" t="s">
        <v>17</v>
      </c>
      <c r="K47" t="s">
        <v>49</v>
      </c>
    </row>
    <row r="48" ht="22.8" customHeight="1" spans="1:11">
      <c r="A48" s="16">
        <v>53</v>
      </c>
      <c r="B48" s="17" t="s">
        <v>14</v>
      </c>
      <c r="C48" s="18" t="s">
        <v>79</v>
      </c>
      <c r="D48" s="19">
        <f t="shared" si="4"/>
        <v>1293.9</v>
      </c>
      <c r="E48" s="55">
        <v>1193.900021</v>
      </c>
      <c r="F48" s="21">
        <v>99.999979</v>
      </c>
      <c r="G48" s="55">
        <v>1193.900021</v>
      </c>
      <c r="H48" s="22">
        <f t="shared" si="5"/>
        <v>0.92271429090347</v>
      </c>
      <c r="I48" s="18" t="s">
        <v>16</v>
      </c>
      <c r="J48" s="16" t="s">
        <v>17</v>
      </c>
      <c r="K48" t="s">
        <v>35</v>
      </c>
    </row>
    <row r="49" ht="22.8" customHeight="1" spans="1:11">
      <c r="A49" s="16">
        <v>54</v>
      </c>
      <c r="B49" s="17" t="s">
        <v>14</v>
      </c>
      <c r="C49" s="25" t="s">
        <v>80</v>
      </c>
      <c r="D49" s="19">
        <f t="shared" si="4"/>
        <v>116</v>
      </c>
      <c r="E49" s="20">
        <v>115.7405</v>
      </c>
      <c r="F49" s="21">
        <v>0.2595</v>
      </c>
      <c r="G49" s="20">
        <v>115.7405</v>
      </c>
      <c r="H49" s="22">
        <f t="shared" si="5"/>
        <v>0.997762931034483</v>
      </c>
      <c r="I49" s="18" t="s">
        <v>16</v>
      </c>
      <c r="J49" s="16" t="s">
        <v>17</v>
      </c>
      <c r="K49" t="s">
        <v>40</v>
      </c>
    </row>
    <row r="50" ht="22.8" customHeight="1" spans="1:11">
      <c r="A50" s="16">
        <v>56</v>
      </c>
      <c r="B50" s="17" t="s">
        <v>14</v>
      </c>
      <c r="C50" s="18" t="s">
        <v>81</v>
      </c>
      <c r="D50" s="19">
        <f t="shared" si="4"/>
        <v>72</v>
      </c>
      <c r="E50" s="20">
        <v>58.4506</v>
      </c>
      <c r="F50" s="21">
        <v>13.5494</v>
      </c>
      <c r="G50" s="20">
        <v>58.4506</v>
      </c>
      <c r="H50" s="22">
        <f t="shared" si="5"/>
        <v>0.811813888888889</v>
      </c>
      <c r="I50" s="18" t="s">
        <v>16</v>
      </c>
      <c r="J50" s="16" t="s">
        <v>17</v>
      </c>
      <c r="K50" t="s">
        <v>82</v>
      </c>
    </row>
    <row r="51" ht="22.8" customHeight="1" spans="1:11">
      <c r="A51" s="16">
        <v>57</v>
      </c>
      <c r="B51" s="17" t="s">
        <v>14</v>
      </c>
      <c r="C51" s="25" t="s">
        <v>83</v>
      </c>
      <c r="D51" s="19">
        <f t="shared" si="4"/>
        <v>50</v>
      </c>
      <c r="E51" s="20">
        <v>42.989</v>
      </c>
      <c r="F51" s="21">
        <v>7.011</v>
      </c>
      <c r="G51" s="20">
        <v>42.989</v>
      </c>
      <c r="H51" s="22">
        <f t="shared" si="5"/>
        <v>0.85978</v>
      </c>
      <c r="I51" s="18" t="s">
        <v>16</v>
      </c>
      <c r="J51" s="16" t="s">
        <v>17</v>
      </c>
      <c r="K51" t="s">
        <v>84</v>
      </c>
    </row>
    <row r="52" ht="22.8" customHeight="1" spans="1:11">
      <c r="A52" s="16">
        <v>58</v>
      </c>
      <c r="B52" s="17" t="s">
        <v>14</v>
      </c>
      <c r="C52" s="25" t="s">
        <v>85</v>
      </c>
      <c r="D52" s="19">
        <f t="shared" si="4"/>
        <v>25</v>
      </c>
      <c r="E52" s="20">
        <v>25</v>
      </c>
      <c r="F52" s="21"/>
      <c r="G52" s="20">
        <v>25</v>
      </c>
      <c r="H52" s="22">
        <f t="shared" si="5"/>
        <v>1</v>
      </c>
      <c r="I52" s="18" t="s">
        <v>16</v>
      </c>
      <c r="J52" s="16" t="s">
        <v>17</v>
      </c>
      <c r="K52" t="s">
        <v>40</v>
      </c>
    </row>
    <row r="53" ht="22.8" customHeight="1" spans="1:11">
      <c r="A53" s="16">
        <v>59</v>
      </c>
      <c r="B53" s="17" t="s">
        <v>14</v>
      </c>
      <c r="C53" s="25" t="s">
        <v>86</v>
      </c>
      <c r="D53" s="19">
        <f t="shared" si="4"/>
        <v>50</v>
      </c>
      <c r="E53" s="20">
        <v>50</v>
      </c>
      <c r="F53" s="21"/>
      <c r="G53" s="20">
        <v>50</v>
      </c>
      <c r="H53" s="22">
        <f t="shared" si="5"/>
        <v>1</v>
      </c>
      <c r="I53" s="18" t="s">
        <v>16</v>
      </c>
      <c r="J53" s="16" t="s">
        <v>17</v>
      </c>
      <c r="K53" t="s">
        <v>87</v>
      </c>
    </row>
    <row r="54" ht="22.8" customHeight="1" spans="1:11">
      <c r="A54" s="16">
        <v>60</v>
      </c>
      <c r="B54" s="17" t="s">
        <v>14</v>
      </c>
      <c r="C54" s="25" t="s">
        <v>88</v>
      </c>
      <c r="D54" s="19">
        <f t="shared" si="4"/>
        <v>12</v>
      </c>
      <c r="E54" s="20">
        <v>12</v>
      </c>
      <c r="F54" s="21"/>
      <c r="G54" s="20">
        <v>12</v>
      </c>
      <c r="H54" s="22">
        <f t="shared" si="5"/>
        <v>1</v>
      </c>
      <c r="I54" s="18" t="s">
        <v>16</v>
      </c>
      <c r="J54" s="16" t="s">
        <v>17</v>
      </c>
      <c r="K54" t="s">
        <v>42</v>
      </c>
    </row>
    <row r="55" ht="22.8" customHeight="1" spans="1:11">
      <c r="A55" s="16">
        <v>61</v>
      </c>
      <c r="B55" s="17" t="s">
        <v>14</v>
      </c>
      <c r="C55" s="25" t="s">
        <v>89</v>
      </c>
      <c r="D55" s="19">
        <f t="shared" si="4"/>
        <v>1.2</v>
      </c>
      <c r="E55" s="20">
        <v>1.2</v>
      </c>
      <c r="F55" s="21"/>
      <c r="G55" s="20">
        <v>1.2</v>
      </c>
      <c r="H55" s="22">
        <f t="shared" si="5"/>
        <v>1</v>
      </c>
      <c r="I55" s="18" t="s">
        <v>16</v>
      </c>
      <c r="J55" s="16" t="s">
        <v>17</v>
      </c>
      <c r="K55" t="s">
        <v>49</v>
      </c>
    </row>
    <row r="56" ht="22.8" customHeight="1" spans="1:11">
      <c r="A56" s="16">
        <v>62</v>
      </c>
      <c r="B56" s="17" t="s">
        <v>14</v>
      </c>
      <c r="C56" s="25" t="s">
        <v>90</v>
      </c>
      <c r="D56" s="19">
        <f t="shared" si="4"/>
        <v>32.64</v>
      </c>
      <c r="E56" s="20">
        <v>32.64</v>
      </c>
      <c r="F56" s="21"/>
      <c r="G56" s="20">
        <v>32.64</v>
      </c>
      <c r="H56" s="22">
        <f t="shared" si="5"/>
        <v>1</v>
      </c>
      <c r="I56" s="18" t="s">
        <v>16</v>
      </c>
      <c r="J56" s="16" t="s">
        <v>17</v>
      </c>
      <c r="K56" t="s">
        <v>42</v>
      </c>
    </row>
    <row r="57" ht="22.8" customHeight="1" spans="1:11">
      <c r="A57" s="16">
        <v>63</v>
      </c>
      <c r="B57" s="17" t="s">
        <v>14</v>
      </c>
      <c r="C57" s="25" t="s">
        <v>91</v>
      </c>
      <c r="D57" s="19">
        <f t="shared" si="4"/>
        <v>356</v>
      </c>
      <c r="E57" s="20">
        <v>356</v>
      </c>
      <c r="F57" s="21"/>
      <c r="G57" s="20">
        <v>356</v>
      </c>
      <c r="H57" s="22">
        <f t="shared" si="5"/>
        <v>1</v>
      </c>
      <c r="I57" s="18" t="s">
        <v>16</v>
      </c>
      <c r="J57" s="16" t="s">
        <v>17</v>
      </c>
      <c r="K57" t="s">
        <v>26</v>
      </c>
    </row>
    <row r="58" ht="22.8" customHeight="1" spans="1:11">
      <c r="A58" s="16">
        <v>64</v>
      </c>
      <c r="B58" s="17" t="s">
        <v>14</v>
      </c>
      <c r="C58" s="18" t="s">
        <v>92</v>
      </c>
      <c r="D58" s="19">
        <f t="shared" si="4"/>
        <v>45</v>
      </c>
      <c r="E58" s="21"/>
      <c r="F58" s="21">
        <v>45</v>
      </c>
      <c r="G58" s="21"/>
      <c r="H58" s="22">
        <f t="shared" si="5"/>
        <v>0</v>
      </c>
      <c r="I58" s="18" t="s">
        <v>16</v>
      </c>
      <c r="J58" s="16" t="s">
        <v>17</v>
      </c>
      <c r="K58" t="s">
        <v>29</v>
      </c>
    </row>
    <row r="59" ht="22.8" customHeight="1" spans="1:11">
      <c r="A59" s="16">
        <v>65</v>
      </c>
      <c r="B59" s="17" t="s">
        <v>14</v>
      </c>
      <c r="C59" s="18" t="s">
        <v>93</v>
      </c>
      <c r="D59" s="19">
        <f t="shared" si="4"/>
        <v>20</v>
      </c>
      <c r="E59" s="20">
        <v>20</v>
      </c>
      <c r="F59" s="21"/>
      <c r="G59" s="20">
        <v>20</v>
      </c>
      <c r="H59" s="22">
        <f t="shared" si="5"/>
        <v>1</v>
      </c>
      <c r="I59" s="18" t="s">
        <v>16</v>
      </c>
      <c r="J59" s="16" t="s">
        <v>17</v>
      </c>
      <c r="K59" t="s">
        <v>40</v>
      </c>
    </row>
    <row r="60" ht="22.8" customHeight="1" spans="1:11">
      <c r="A60" s="16">
        <v>66</v>
      </c>
      <c r="B60" s="17" t="s">
        <v>14</v>
      </c>
      <c r="C60" s="18" t="s">
        <v>94</v>
      </c>
      <c r="D60" s="19">
        <f t="shared" si="4"/>
        <v>300</v>
      </c>
      <c r="E60" s="20">
        <v>299.998</v>
      </c>
      <c r="F60" s="21">
        <v>0.002</v>
      </c>
      <c r="G60" s="20">
        <v>299.998</v>
      </c>
      <c r="H60" s="22">
        <f t="shared" si="5"/>
        <v>0.999993333333333</v>
      </c>
      <c r="I60" s="18" t="s">
        <v>16</v>
      </c>
      <c r="J60" s="16" t="s">
        <v>17</v>
      </c>
      <c r="K60" t="s">
        <v>95</v>
      </c>
    </row>
    <row r="61" ht="22.8" customHeight="1" spans="1:11">
      <c r="A61" s="16">
        <v>67</v>
      </c>
      <c r="B61" s="17" t="s">
        <v>14</v>
      </c>
      <c r="C61" s="18" t="s">
        <v>96</v>
      </c>
      <c r="D61" s="19">
        <f t="shared" si="4"/>
        <v>238.777089</v>
      </c>
      <c r="E61" s="20">
        <v>238.777089</v>
      </c>
      <c r="F61" s="21"/>
      <c r="G61" s="20">
        <v>238.777089</v>
      </c>
      <c r="H61" s="22">
        <f t="shared" si="5"/>
        <v>1</v>
      </c>
      <c r="I61" s="18" t="s">
        <v>16</v>
      </c>
      <c r="J61" s="16" t="s">
        <v>17</v>
      </c>
      <c r="K61" t="s">
        <v>47</v>
      </c>
    </row>
    <row r="62" ht="22.8" customHeight="1" spans="1:11">
      <c r="A62" s="16">
        <v>68</v>
      </c>
      <c r="B62" s="17" t="s">
        <v>14</v>
      </c>
      <c r="C62" s="18" t="s">
        <v>97</v>
      </c>
      <c r="D62" s="19">
        <f t="shared" si="4"/>
        <v>100</v>
      </c>
      <c r="E62" s="20">
        <v>100</v>
      </c>
      <c r="F62" s="21"/>
      <c r="G62" s="20">
        <v>100</v>
      </c>
      <c r="H62" s="22">
        <f t="shared" si="5"/>
        <v>1</v>
      </c>
      <c r="I62" s="18" t="s">
        <v>16</v>
      </c>
      <c r="J62" s="16" t="s">
        <v>17</v>
      </c>
      <c r="K62" t="s">
        <v>40</v>
      </c>
    </row>
    <row r="63" ht="22.8" customHeight="1" spans="1:11">
      <c r="A63" s="16">
        <v>70</v>
      </c>
      <c r="B63" s="17" t="s">
        <v>14</v>
      </c>
      <c r="C63" s="18" t="s">
        <v>98</v>
      </c>
      <c r="D63" s="19">
        <f t="shared" si="4"/>
        <v>50</v>
      </c>
      <c r="E63" s="20">
        <v>41.583588</v>
      </c>
      <c r="F63" s="21">
        <v>8.416412</v>
      </c>
      <c r="G63" s="20">
        <v>41.583588</v>
      </c>
      <c r="H63" s="22">
        <f t="shared" si="5"/>
        <v>0.83167176</v>
      </c>
      <c r="I63" s="18" t="s">
        <v>16</v>
      </c>
      <c r="J63" s="16" t="s">
        <v>17</v>
      </c>
      <c r="K63" t="s">
        <v>40</v>
      </c>
    </row>
    <row r="64" ht="22.8" customHeight="1" spans="1:11">
      <c r="A64" s="16">
        <v>71</v>
      </c>
      <c r="B64" s="17" t="s">
        <v>14</v>
      </c>
      <c r="C64" s="18" t="s">
        <v>99</v>
      </c>
      <c r="D64" s="19">
        <f t="shared" si="4"/>
        <v>5</v>
      </c>
      <c r="E64" s="20">
        <v>4.852</v>
      </c>
      <c r="F64" s="21">
        <v>0.148</v>
      </c>
      <c r="G64" s="20">
        <v>4.852</v>
      </c>
      <c r="H64" s="22">
        <f t="shared" si="5"/>
        <v>0.9704</v>
      </c>
      <c r="I64" s="18" t="s">
        <v>16</v>
      </c>
      <c r="J64" s="16" t="s">
        <v>17</v>
      </c>
      <c r="K64" t="s">
        <v>68</v>
      </c>
    </row>
    <row r="65" ht="22.8" customHeight="1" spans="1:11">
      <c r="A65" s="16">
        <v>72</v>
      </c>
      <c r="B65" s="17" t="s">
        <v>14</v>
      </c>
      <c r="C65" s="18" t="s">
        <v>100</v>
      </c>
      <c r="D65" s="19">
        <f t="shared" si="4"/>
        <v>99.73</v>
      </c>
      <c r="E65" s="20">
        <v>99.73</v>
      </c>
      <c r="F65" s="21"/>
      <c r="G65" s="20">
        <v>99.73</v>
      </c>
      <c r="H65" s="22">
        <f t="shared" si="5"/>
        <v>1</v>
      </c>
      <c r="I65" s="18" t="s">
        <v>16</v>
      </c>
      <c r="J65" s="16" t="s">
        <v>17</v>
      </c>
      <c r="K65" t="s">
        <v>40</v>
      </c>
    </row>
    <row r="66" ht="22.8" customHeight="1" spans="1:11">
      <c r="A66" s="16">
        <v>73</v>
      </c>
      <c r="B66" s="17" t="s">
        <v>14</v>
      </c>
      <c r="C66" s="25" t="s">
        <v>101</v>
      </c>
      <c r="D66" s="19">
        <f t="shared" si="4"/>
        <v>50</v>
      </c>
      <c r="E66" s="20">
        <v>10.329177</v>
      </c>
      <c r="F66" s="21">
        <v>39.670823</v>
      </c>
      <c r="G66" s="20">
        <v>10.329177</v>
      </c>
      <c r="H66" s="22">
        <f t="shared" si="5"/>
        <v>0.20658354</v>
      </c>
      <c r="I66" s="18" t="s">
        <v>16</v>
      </c>
      <c r="J66" s="16" t="s">
        <v>17</v>
      </c>
      <c r="K66" t="s">
        <v>49</v>
      </c>
    </row>
    <row r="67" ht="22.8" customHeight="1" spans="1:11">
      <c r="A67" s="16">
        <v>74</v>
      </c>
      <c r="B67" s="17" t="s">
        <v>14</v>
      </c>
      <c r="C67" s="25" t="s">
        <v>102</v>
      </c>
      <c r="D67" s="19">
        <f t="shared" si="4"/>
        <v>25</v>
      </c>
      <c r="E67" s="20">
        <v>20.1</v>
      </c>
      <c r="F67" s="21">
        <v>4.9</v>
      </c>
      <c r="G67" s="20">
        <v>20.1</v>
      </c>
      <c r="H67" s="22">
        <f t="shared" si="5"/>
        <v>0.804</v>
      </c>
      <c r="I67" s="18" t="s">
        <v>16</v>
      </c>
      <c r="J67" s="16" t="s">
        <v>17</v>
      </c>
      <c r="K67" t="s">
        <v>84</v>
      </c>
    </row>
    <row r="68" ht="22.8" customHeight="1" spans="1:11">
      <c r="A68" s="16">
        <v>75</v>
      </c>
      <c r="B68" s="17" t="s">
        <v>14</v>
      </c>
      <c r="C68" s="18" t="s">
        <v>103</v>
      </c>
      <c r="D68" s="19">
        <f t="shared" si="4"/>
        <v>40</v>
      </c>
      <c r="E68" s="20">
        <v>40</v>
      </c>
      <c r="F68" s="21"/>
      <c r="G68" s="20">
        <v>40</v>
      </c>
      <c r="H68" s="22">
        <f t="shared" si="5"/>
        <v>1</v>
      </c>
      <c r="I68" s="18" t="s">
        <v>16</v>
      </c>
      <c r="J68" s="16" t="s">
        <v>17</v>
      </c>
      <c r="K68" t="s">
        <v>47</v>
      </c>
    </row>
    <row r="69" ht="22.8" customHeight="1" spans="1:11">
      <c r="A69" s="16">
        <v>76</v>
      </c>
      <c r="B69" s="17" t="s">
        <v>14</v>
      </c>
      <c r="C69" s="18" t="s">
        <v>104</v>
      </c>
      <c r="D69" s="19">
        <f t="shared" si="4"/>
        <v>4.5</v>
      </c>
      <c r="E69" s="20">
        <v>4.5</v>
      </c>
      <c r="F69" s="21"/>
      <c r="G69" s="20">
        <v>4.5</v>
      </c>
      <c r="H69" s="22">
        <f t="shared" si="5"/>
        <v>1</v>
      </c>
      <c r="I69" s="18" t="s">
        <v>16</v>
      </c>
      <c r="J69" s="16" t="s">
        <v>17</v>
      </c>
      <c r="K69" t="s">
        <v>22</v>
      </c>
    </row>
    <row r="70" ht="22.8" customHeight="1" spans="1:11">
      <c r="A70" s="16">
        <v>77</v>
      </c>
      <c r="B70" s="17" t="s">
        <v>14</v>
      </c>
      <c r="C70" s="25" t="s">
        <v>105</v>
      </c>
      <c r="D70" s="19">
        <f t="shared" si="4"/>
        <v>18</v>
      </c>
      <c r="E70" s="20">
        <v>16.876964</v>
      </c>
      <c r="F70" s="21">
        <v>1.123036</v>
      </c>
      <c r="G70" s="20">
        <v>16.876964</v>
      </c>
      <c r="H70" s="22">
        <f t="shared" si="5"/>
        <v>0.937609111111111</v>
      </c>
      <c r="I70" s="18" t="s">
        <v>16</v>
      </c>
      <c r="J70" s="16" t="s">
        <v>17</v>
      </c>
      <c r="K70" t="s">
        <v>82</v>
      </c>
    </row>
    <row r="71" ht="22.8" customHeight="1" spans="1:11">
      <c r="A71" s="16">
        <v>79</v>
      </c>
      <c r="B71" s="17" t="s">
        <v>14</v>
      </c>
      <c r="C71" s="25" t="s">
        <v>106</v>
      </c>
      <c r="D71" s="19">
        <f t="shared" si="4"/>
        <v>180</v>
      </c>
      <c r="E71" s="20">
        <v>163.299979</v>
      </c>
      <c r="F71" s="21">
        <v>16.700021</v>
      </c>
      <c r="G71" s="20">
        <v>163.299979</v>
      </c>
      <c r="H71" s="22">
        <f t="shared" si="5"/>
        <v>0.907222105555556</v>
      </c>
      <c r="I71" s="18" t="s">
        <v>16</v>
      </c>
      <c r="J71" s="16" t="s">
        <v>17</v>
      </c>
      <c r="K71" t="s">
        <v>40</v>
      </c>
    </row>
    <row r="72" ht="22.8" customHeight="1" spans="1:11">
      <c r="A72" s="16">
        <v>81</v>
      </c>
      <c r="B72" s="17" t="s">
        <v>14</v>
      </c>
      <c r="C72" s="18" t="s">
        <v>107</v>
      </c>
      <c r="D72" s="19">
        <f t="shared" si="4"/>
        <v>50</v>
      </c>
      <c r="E72" s="20">
        <v>49.56</v>
      </c>
      <c r="F72" s="21">
        <v>0.44</v>
      </c>
      <c r="G72" s="20">
        <v>49.56</v>
      </c>
      <c r="H72" s="22">
        <f t="shared" si="5"/>
        <v>0.9912</v>
      </c>
      <c r="I72" s="18" t="s">
        <v>16</v>
      </c>
      <c r="J72" s="16" t="s">
        <v>17</v>
      </c>
      <c r="K72" t="s">
        <v>108</v>
      </c>
    </row>
    <row r="73" ht="22.8" customHeight="1" spans="1:11">
      <c r="A73" s="16">
        <v>82</v>
      </c>
      <c r="B73" s="17" t="s">
        <v>14</v>
      </c>
      <c r="C73" s="18" t="s">
        <v>109</v>
      </c>
      <c r="D73" s="19">
        <f t="shared" si="4"/>
        <v>28</v>
      </c>
      <c r="E73" s="20">
        <v>28</v>
      </c>
      <c r="F73" s="21"/>
      <c r="G73" s="20">
        <v>28</v>
      </c>
      <c r="H73" s="22">
        <f t="shared" si="5"/>
        <v>1</v>
      </c>
      <c r="I73" s="18" t="s">
        <v>16</v>
      </c>
      <c r="J73" s="16" t="s">
        <v>17</v>
      </c>
      <c r="K73" t="s">
        <v>49</v>
      </c>
    </row>
    <row r="74" ht="22.8" customHeight="1" spans="1:11">
      <c r="A74" s="16">
        <v>85</v>
      </c>
      <c r="B74" s="17" t="s">
        <v>14</v>
      </c>
      <c r="C74" s="25" t="s">
        <v>110</v>
      </c>
      <c r="D74" s="19">
        <f t="shared" si="4"/>
        <v>41</v>
      </c>
      <c r="E74" s="20">
        <v>41</v>
      </c>
      <c r="F74" s="21"/>
      <c r="G74" s="20">
        <v>41</v>
      </c>
      <c r="H74" s="22">
        <f t="shared" si="5"/>
        <v>1</v>
      </c>
      <c r="I74" s="18" t="s">
        <v>16</v>
      </c>
      <c r="J74" s="16" t="s">
        <v>17</v>
      </c>
      <c r="K74" t="s">
        <v>111</v>
      </c>
    </row>
    <row r="75" ht="22.8" customHeight="1" spans="1:11">
      <c r="A75" s="16">
        <v>86</v>
      </c>
      <c r="B75" s="17" t="s">
        <v>14</v>
      </c>
      <c r="C75" s="18" t="s">
        <v>112</v>
      </c>
      <c r="D75" s="19">
        <f t="shared" si="4"/>
        <v>4.7</v>
      </c>
      <c r="E75" s="20">
        <v>4.7</v>
      </c>
      <c r="F75" s="21"/>
      <c r="G75" s="20">
        <v>4.7</v>
      </c>
      <c r="H75" s="22">
        <f t="shared" si="5"/>
        <v>1</v>
      </c>
      <c r="I75" s="18" t="s">
        <v>16</v>
      </c>
      <c r="J75" s="16" t="s">
        <v>17</v>
      </c>
      <c r="K75" t="s">
        <v>70</v>
      </c>
    </row>
    <row r="76" ht="22.8" customHeight="1" spans="1:11">
      <c r="A76" s="16">
        <v>87</v>
      </c>
      <c r="B76" s="17" t="s">
        <v>14</v>
      </c>
      <c r="C76" s="18" t="s">
        <v>113</v>
      </c>
      <c r="D76" s="19">
        <f t="shared" si="4"/>
        <v>230</v>
      </c>
      <c r="E76" s="20">
        <v>230</v>
      </c>
      <c r="F76" s="21"/>
      <c r="G76" s="20">
        <v>230</v>
      </c>
      <c r="H76" s="22">
        <f t="shared" si="5"/>
        <v>1</v>
      </c>
      <c r="I76" s="18" t="s">
        <v>16</v>
      </c>
      <c r="J76" s="16" t="s">
        <v>17</v>
      </c>
      <c r="K76" t="s">
        <v>49</v>
      </c>
    </row>
    <row r="77" ht="22.8" customHeight="1" spans="1:11">
      <c r="A77" s="16">
        <v>89</v>
      </c>
      <c r="B77" s="17" t="s">
        <v>14</v>
      </c>
      <c r="C77" s="25" t="s">
        <v>114</v>
      </c>
      <c r="D77" s="19">
        <f t="shared" si="4"/>
        <v>1</v>
      </c>
      <c r="E77" s="20">
        <v>1</v>
      </c>
      <c r="F77" s="21"/>
      <c r="G77" s="20">
        <v>1</v>
      </c>
      <c r="H77" s="22">
        <f t="shared" si="5"/>
        <v>1</v>
      </c>
      <c r="I77" s="18" t="s">
        <v>16</v>
      </c>
      <c r="J77" s="16" t="s">
        <v>17</v>
      </c>
      <c r="K77" t="s">
        <v>111</v>
      </c>
    </row>
    <row r="78" ht="22.8" customHeight="1" spans="1:11">
      <c r="A78" s="16">
        <v>90</v>
      </c>
      <c r="B78" s="17" t="s">
        <v>14</v>
      </c>
      <c r="C78" s="18" t="s">
        <v>115</v>
      </c>
      <c r="D78" s="19">
        <f t="shared" si="4"/>
        <v>163</v>
      </c>
      <c r="E78" s="20">
        <v>163</v>
      </c>
      <c r="F78" s="21"/>
      <c r="G78" s="20">
        <v>163</v>
      </c>
      <c r="H78" s="22">
        <f t="shared" si="5"/>
        <v>1</v>
      </c>
      <c r="I78" s="18" t="s">
        <v>16</v>
      </c>
      <c r="J78" s="16" t="s">
        <v>17</v>
      </c>
      <c r="K78" t="s">
        <v>49</v>
      </c>
    </row>
    <row r="79" ht="22.8" customHeight="1" spans="1:11">
      <c r="A79" s="16">
        <v>91</v>
      </c>
      <c r="B79" s="17" t="s">
        <v>55</v>
      </c>
      <c r="C79" s="18" t="s">
        <v>116</v>
      </c>
      <c r="D79" s="19">
        <f t="shared" si="4"/>
        <v>76.0532</v>
      </c>
      <c r="E79" s="20">
        <v>62.19735</v>
      </c>
      <c r="F79" s="21">
        <v>13.85585</v>
      </c>
      <c r="G79" s="20">
        <v>62.19735</v>
      </c>
      <c r="H79" s="22">
        <f t="shared" si="5"/>
        <v>0.817813714610299</v>
      </c>
      <c r="I79" s="18" t="s">
        <v>16</v>
      </c>
      <c r="J79" s="16" t="s">
        <v>17</v>
      </c>
      <c r="K79" t="s">
        <v>57</v>
      </c>
    </row>
    <row r="80" ht="22.8" customHeight="1" spans="1:11">
      <c r="A80" s="16">
        <v>92</v>
      </c>
      <c r="B80" s="17" t="s">
        <v>14</v>
      </c>
      <c r="C80" s="25" t="s">
        <v>117</v>
      </c>
      <c r="D80" s="19">
        <f t="shared" si="4"/>
        <v>4</v>
      </c>
      <c r="E80" s="21"/>
      <c r="F80" s="21">
        <v>4</v>
      </c>
      <c r="G80" s="21"/>
      <c r="H80" s="22">
        <f t="shared" si="5"/>
        <v>0</v>
      </c>
      <c r="I80" s="18" t="s">
        <v>16</v>
      </c>
      <c r="J80" s="16" t="s">
        <v>17</v>
      </c>
      <c r="K80" t="s">
        <v>24</v>
      </c>
    </row>
    <row r="81" ht="22.8" customHeight="1" spans="1:11">
      <c r="A81" s="16">
        <v>95</v>
      </c>
      <c r="B81" s="17" t="s">
        <v>14</v>
      </c>
      <c r="C81" s="18" t="s">
        <v>118</v>
      </c>
      <c r="D81" s="19">
        <f t="shared" ref="D81:D109" si="6">SUM(E81:F81)</f>
        <v>32.625</v>
      </c>
      <c r="E81" s="20">
        <v>32.625</v>
      </c>
      <c r="F81" s="21"/>
      <c r="G81" s="20">
        <v>32.625</v>
      </c>
      <c r="H81" s="22">
        <f t="shared" ref="H81:H109" si="7">G81/D81</f>
        <v>1</v>
      </c>
      <c r="I81" s="18" t="s">
        <v>16</v>
      </c>
      <c r="J81" s="16" t="s">
        <v>17</v>
      </c>
      <c r="K81" t="s">
        <v>119</v>
      </c>
    </row>
    <row r="82" ht="22.8" customHeight="1" spans="1:11">
      <c r="A82" s="16">
        <v>96</v>
      </c>
      <c r="B82" s="17" t="s">
        <v>14</v>
      </c>
      <c r="C82" s="18" t="s">
        <v>120</v>
      </c>
      <c r="D82" s="19">
        <f t="shared" si="6"/>
        <v>88</v>
      </c>
      <c r="E82" s="20">
        <v>81.717198</v>
      </c>
      <c r="F82" s="21">
        <v>6.282802</v>
      </c>
      <c r="G82" s="20">
        <v>81.717198</v>
      </c>
      <c r="H82" s="22">
        <f t="shared" si="7"/>
        <v>0.928604522727273</v>
      </c>
      <c r="I82" s="18" t="s">
        <v>16</v>
      </c>
      <c r="J82" s="16" t="s">
        <v>17</v>
      </c>
      <c r="K82" t="s">
        <v>121</v>
      </c>
    </row>
    <row r="83" ht="22.8" customHeight="1" spans="1:11">
      <c r="A83" s="16">
        <v>97</v>
      </c>
      <c r="B83" s="17" t="s">
        <v>14</v>
      </c>
      <c r="C83" s="18" t="s">
        <v>122</v>
      </c>
      <c r="D83" s="19">
        <f t="shared" si="6"/>
        <v>600</v>
      </c>
      <c r="E83" s="20">
        <v>599.936791</v>
      </c>
      <c r="F83" s="21">
        <v>0.063209</v>
      </c>
      <c r="G83" s="20">
        <v>599.936791</v>
      </c>
      <c r="H83" s="22">
        <f t="shared" si="7"/>
        <v>0.999894651666667</v>
      </c>
      <c r="I83" s="18" t="s">
        <v>16</v>
      </c>
      <c r="J83" s="16" t="s">
        <v>17</v>
      </c>
      <c r="K83" t="s">
        <v>47</v>
      </c>
    </row>
    <row r="84" ht="22.8" customHeight="1" spans="1:11">
      <c r="A84" s="16">
        <v>98</v>
      </c>
      <c r="B84" s="17" t="s">
        <v>14</v>
      </c>
      <c r="C84" s="18" t="s">
        <v>123</v>
      </c>
      <c r="D84" s="19">
        <f t="shared" si="6"/>
        <v>300</v>
      </c>
      <c r="E84" s="20">
        <v>265.55485</v>
      </c>
      <c r="F84" s="21">
        <v>34.44515</v>
      </c>
      <c r="G84" s="20">
        <v>265.55485</v>
      </c>
      <c r="H84" s="22">
        <f t="shared" si="7"/>
        <v>0.885182833333333</v>
      </c>
      <c r="I84" s="18" t="s">
        <v>16</v>
      </c>
      <c r="J84" s="16" t="s">
        <v>17</v>
      </c>
      <c r="K84" t="s">
        <v>49</v>
      </c>
    </row>
    <row r="85" ht="22.8" customHeight="1" spans="1:11">
      <c r="A85" s="16">
        <v>99</v>
      </c>
      <c r="B85" s="17" t="s">
        <v>14</v>
      </c>
      <c r="C85" s="25" t="s">
        <v>124</v>
      </c>
      <c r="D85" s="19">
        <f t="shared" si="6"/>
        <v>15</v>
      </c>
      <c r="E85" s="20">
        <v>15</v>
      </c>
      <c r="F85" s="21"/>
      <c r="G85" s="20">
        <v>15</v>
      </c>
      <c r="H85" s="22">
        <f t="shared" si="7"/>
        <v>1</v>
      </c>
      <c r="I85" s="18" t="s">
        <v>16</v>
      </c>
      <c r="J85" s="16" t="s">
        <v>17</v>
      </c>
      <c r="K85" t="s">
        <v>111</v>
      </c>
    </row>
    <row r="86" ht="22.8" customHeight="1" spans="1:11">
      <c r="A86" s="16">
        <v>100</v>
      </c>
      <c r="B86" s="17" t="s">
        <v>14</v>
      </c>
      <c r="C86" s="25" t="s">
        <v>125</v>
      </c>
      <c r="D86" s="19">
        <f t="shared" si="6"/>
        <v>20</v>
      </c>
      <c r="E86" s="21"/>
      <c r="F86" s="21">
        <v>20</v>
      </c>
      <c r="G86" s="21"/>
      <c r="H86" s="22">
        <f t="shared" si="7"/>
        <v>0</v>
      </c>
      <c r="I86" s="18" t="s">
        <v>16</v>
      </c>
      <c r="J86" s="16" t="s">
        <v>17</v>
      </c>
      <c r="K86" t="s">
        <v>18</v>
      </c>
    </row>
    <row r="87" ht="22.8" customHeight="1" spans="1:11">
      <c r="A87" s="16">
        <v>101</v>
      </c>
      <c r="B87" s="17" t="s">
        <v>14</v>
      </c>
      <c r="C87" s="18" t="s">
        <v>126</v>
      </c>
      <c r="D87" s="19">
        <f t="shared" si="6"/>
        <v>20</v>
      </c>
      <c r="E87" s="20">
        <v>18.36</v>
      </c>
      <c r="F87" s="21">
        <v>1.64</v>
      </c>
      <c r="G87" s="20">
        <v>18.36</v>
      </c>
      <c r="H87" s="22">
        <f t="shared" si="7"/>
        <v>0.918</v>
      </c>
      <c r="I87" s="18" t="s">
        <v>16</v>
      </c>
      <c r="J87" s="16" t="s">
        <v>17</v>
      </c>
      <c r="K87" t="s">
        <v>127</v>
      </c>
    </row>
    <row r="88" ht="22.8" customHeight="1" spans="1:11">
      <c r="A88" s="16">
        <v>102</v>
      </c>
      <c r="B88" s="17" t="s">
        <v>14</v>
      </c>
      <c r="C88" s="18" t="s">
        <v>128</v>
      </c>
      <c r="D88" s="19">
        <f t="shared" si="6"/>
        <v>20</v>
      </c>
      <c r="E88" s="20">
        <v>12.48816</v>
      </c>
      <c r="F88" s="21">
        <v>7.51184</v>
      </c>
      <c r="G88" s="20">
        <v>12.48816</v>
      </c>
      <c r="H88" s="22">
        <f t="shared" si="7"/>
        <v>0.624408</v>
      </c>
      <c r="I88" s="18" t="s">
        <v>16</v>
      </c>
      <c r="J88" s="16" t="s">
        <v>17</v>
      </c>
      <c r="K88" t="s">
        <v>129</v>
      </c>
    </row>
    <row r="89" ht="22.8" customHeight="1" spans="1:11">
      <c r="A89" s="16">
        <v>103</v>
      </c>
      <c r="B89" s="17" t="s">
        <v>14</v>
      </c>
      <c r="C89" s="25" t="s">
        <v>130</v>
      </c>
      <c r="D89" s="19">
        <f t="shared" si="6"/>
        <v>30</v>
      </c>
      <c r="E89" s="20">
        <v>17</v>
      </c>
      <c r="F89" s="21">
        <v>13</v>
      </c>
      <c r="G89" s="20">
        <v>17</v>
      </c>
      <c r="H89" s="22">
        <f t="shared" si="7"/>
        <v>0.566666666666667</v>
      </c>
      <c r="I89" s="18" t="s">
        <v>16</v>
      </c>
      <c r="J89" s="16" t="s">
        <v>17</v>
      </c>
      <c r="K89" t="s">
        <v>40</v>
      </c>
    </row>
    <row r="90" ht="22.8" customHeight="1" spans="1:11">
      <c r="A90" s="16">
        <v>104</v>
      </c>
      <c r="B90" s="17" t="s">
        <v>14</v>
      </c>
      <c r="C90" s="18" t="s">
        <v>131</v>
      </c>
      <c r="D90" s="19">
        <f t="shared" si="6"/>
        <v>909</v>
      </c>
      <c r="E90" s="20">
        <v>908.9535</v>
      </c>
      <c r="F90" s="21">
        <v>0.0465</v>
      </c>
      <c r="G90" s="20">
        <v>908.9535</v>
      </c>
      <c r="H90" s="22">
        <f t="shared" si="7"/>
        <v>0.999948844884488</v>
      </c>
      <c r="I90" s="18" t="s">
        <v>16</v>
      </c>
      <c r="J90" s="16" t="s">
        <v>17</v>
      </c>
      <c r="K90" t="s">
        <v>70</v>
      </c>
    </row>
    <row r="91" ht="22.8" customHeight="1" spans="1:11">
      <c r="A91" s="16">
        <v>105</v>
      </c>
      <c r="B91" s="17" t="s">
        <v>14</v>
      </c>
      <c r="C91" s="18" t="s">
        <v>132</v>
      </c>
      <c r="D91" s="19">
        <f t="shared" si="6"/>
        <v>5</v>
      </c>
      <c r="E91" s="20">
        <v>4.86185</v>
      </c>
      <c r="F91" s="21">
        <v>0.13815</v>
      </c>
      <c r="G91" s="20">
        <v>4.86185</v>
      </c>
      <c r="H91" s="22">
        <f t="shared" si="7"/>
        <v>0.97237</v>
      </c>
      <c r="I91" s="18" t="s">
        <v>16</v>
      </c>
      <c r="J91" s="16" t="s">
        <v>17</v>
      </c>
      <c r="K91" t="s">
        <v>133</v>
      </c>
    </row>
    <row r="92" ht="22.8" customHeight="1" spans="1:11">
      <c r="A92" s="16">
        <v>108</v>
      </c>
      <c r="B92" s="17" t="s">
        <v>14</v>
      </c>
      <c r="C92" s="18" t="s">
        <v>134</v>
      </c>
      <c r="D92" s="19">
        <f t="shared" si="6"/>
        <v>344</v>
      </c>
      <c r="E92" s="20">
        <v>344</v>
      </c>
      <c r="F92" s="21"/>
      <c r="G92" s="20">
        <v>344</v>
      </c>
      <c r="H92" s="22">
        <f t="shared" si="7"/>
        <v>1</v>
      </c>
      <c r="I92" s="18" t="s">
        <v>16</v>
      </c>
      <c r="J92" s="16" t="s">
        <v>17</v>
      </c>
      <c r="K92" t="s">
        <v>31</v>
      </c>
    </row>
    <row r="93" ht="22.8" customHeight="1" spans="1:11">
      <c r="A93" s="16">
        <v>109</v>
      </c>
      <c r="B93" s="17" t="s">
        <v>55</v>
      </c>
      <c r="C93" s="18" t="s">
        <v>135</v>
      </c>
      <c r="D93" s="19">
        <f t="shared" si="6"/>
        <v>757.6846</v>
      </c>
      <c r="E93" s="20">
        <v>757.6846</v>
      </c>
      <c r="F93" s="21"/>
      <c r="G93" s="20">
        <v>757.6846</v>
      </c>
      <c r="H93" s="22">
        <f t="shared" si="7"/>
        <v>1</v>
      </c>
      <c r="I93" s="18" t="s">
        <v>16</v>
      </c>
      <c r="J93" s="16" t="s">
        <v>17</v>
      </c>
      <c r="K93" t="s">
        <v>57</v>
      </c>
    </row>
    <row r="94" ht="22.8" customHeight="1" spans="1:11">
      <c r="A94" s="16">
        <v>110</v>
      </c>
      <c r="B94" s="17" t="s">
        <v>14</v>
      </c>
      <c r="C94" s="25" t="s">
        <v>136</v>
      </c>
      <c r="D94" s="19">
        <f t="shared" si="6"/>
        <v>15</v>
      </c>
      <c r="E94" s="20">
        <v>15</v>
      </c>
      <c r="F94" s="21"/>
      <c r="G94" s="20">
        <v>15</v>
      </c>
      <c r="H94" s="22">
        <f t="shared" si="7"/>
        <v>1</v>
      </c>
      <c r="I94" s="18" t="s">
        <v>16</v>
      </c>
      <c r="J94" s="16" t="s">
        <v>17</v>
      </c>
      <c r="K94" t="s">
        <v>26</v>
      </c>
    </row>
    <row r="95" ht="22.8" customHeight="1" spans="1:11">
      <c r="A95" s="16">
        <v>111</v>
      </c>
      <c r="B95" s="17" t="s">
        <v>14</v>
      </c>
      <c r="C95" s="25" t="s">
        <v>137</v>
      </c>
      <c r="D95" s="19">
        <f t="shared" si="6"/>
        <v>1</v>
      </c>
      <c r="E95" s="21"/>
      <c r="F95" s="21">
        <v>1</v>
      </c>
      <c r="G95" s="21"/>
      <c r="H95" s="22">
        <f t="shared" si="7"/>
        <v>0</v>
      </c>
      <c r="I95" s="18" t="s">
        <v>16</v>
      </c>
      <c r="J95" s="16" t="s">
        <v>17</v>
      </c>
      <c r="K95" t="s">
        <v>111</v>
      </c>
    </row>
    <row r="96" ht="22.8" customHeight="1" spans="1:11">
      <c r="A96" s="16">
        <v>114</v>
      </c>
      <c r="B96" s="17" t="s">
        <v>14</v>
      </c>
      <c r="C96" s="18" t="s">
        <v>138</v>
      </c>
      <c r="D96" s="19">
        <f t="shared" si="6"/>
        <v>15</v>
      </c>
      <c r="E96" s="20">
        <v>12.6</v>
      </c>
      <c r="F96" s="21">
        <v>2.4</v>
      </c>
      <c r="G96" s="20">
        <v>12.6</v>
      </c>
      <c r="H96" s="22">
        <f t="shared" si="7"/>
        <v>0.84</v>
      </c>
      <c r="I96" s="18" t="s">
        <v>16</v>
      </c>
      <c r="J96" s="16" t="s">
        <v>17</v>
      </c>
      <c r="K96" t="s">
        <v>111</v>
      </c>
    </row>
    <row r="97" ht="22.8" customHeight="1" spans="1:11">
      <c r="A97" s="16">
        <v>115</v>
      </c>
      <c r="B97" s="17" t="s">
        <v>14</v>
      </c>
      <c r="C97" s="25" t="s">
        <v>139</v>
      </c>
      <c r="D97" s="19">
        <f t="shared" si="6"/>
        <v>3.5</v>
      </c>
      <c r="E97" s="20">
        <v>0.95</v>
      </c>
      <c r="F97" s="21">
        <v>2.55</v>
      </c>
      <c r="G97" s="20">
        <v>0.95</v>
      </c>
      <c r="H97" s="22">
        <f t="shared" si="7"/>
        <v>0.271428571428571</v>
      </c>
      <c r="I97" s="18" t="s">
        <v>16</v>
      </c>
      <c r="J97" s="16" t="s">
        <v>17</v>
      </c>
      <c r="K97" t="s">
        <v>40</v>
      </c>
    </row>
    <row r="98" ht="22.8" customHeight="1" spans="1:11">
      <c r="A98" s="16">
        <v>116</v>
      </c>
      <c r="B98" s="17" t="s">
        <v>14</v>
      </c>
      <c r="C98" s="18" t="s">
        <v>140</v>
      </c>
      <c r="D98" s="19">
        <f t="shared" si="6"/>
        <v>128</v>
      </c>
      <c r="E98" s="20">
        <v>128</v>
      </c>
      <c r="F98" s="21"/>
      <c r="G98" s="20">
        <v>128</v>
      </c>
      <c r="H98" s="22">
        <f t="shared" si="7"/>
        <v>1</v>
      </c>
      <c r="I98" s="18" t="s">
        <v>16</v>
      </c>
      <c r="J98" s="16" t="s">
        <v>17</v>
      </c>
      <c r="K98" t="s">
        <v>141</v>
      </c>
    </row>
    <row r="99" ht="22.8" customHeight="1" spans="1:11">
      <c r="A99" s="16">
        <v>117</v>
      </c>
      <c r="B99" s="17" t="s">
        <v>14</v>
      </c>
      <c r="C99" s="18" t="s">
        <v>142</v>
      </c>
      <c r="D99" s="19">
        <f t="shared" si="6"/>
        <v>150</v>
      </c>
      <c r="E99" s="20">
        <v>147.89743</v>
      </c>
      <c r="F99" s="21">
        <v>2.10257</v>
      </c>
      <c r="G99" s="20">
        <v>147.89743</v>
      </c>
      <c r="H99" s="22">
        <f t="shared" si="7"/>
        <v>0.985982866666667</v>
      </c>
      <c r="I99" s="18" t="s">
        <v>16</v>
      </c>
      <c r="J99" s="16" t="s">
        <v>17</v>
      </c>
      <c r="K99" t="s">
        <v>84</v>
      </c>
    </row>
    <row r="100" ht="22.8" customHeight="1" spans="1:11">
      <c r="A100" s="16">
        <v>118</v>
      </c>
      <c r="B100" s="17" t="s">
        <v>14</v>
      </c>
      <c r="C100" s="18" t="s">
        <v>143</v>
      </c>
      <c r="D100" s="19">
        <f t="shared" si="6"/>
        <v>175.5</v>
      </c>
      <c r="E100" s="20">
        <v>174.555</v>
      </c>
      <c r="F100" s="21">
        <v>0.945</v>
      </c>
      <c r="G100" s="20">
        <v>174.555</v>
      </c>
      <c r="H100" s="22">
        <f t="shared" si="7"/>
        <v>0.994615384615385</v>
      </c>
      <c r="I100" s="18" t="s">
        <v>16</v>
      </c>
      <c r="J100" s="16" t="s">
        <v>17</v>
      </c>
      <c r="K100" t="s">
        <v>22</v>
      </c>
    </row>
    <row r="101" ht="22.8" customHeight="1" spans="1:11">
      <c r="A101" s="16">
        <v>121</v>
      </c>
      <c r="B101" s="17" t="s">
        <v>14</v>
      </c>
      <c r="C101" s="25" t="s">
        <v>144</v>
      </c>
      <c r="D101" s="19">
        <f t="shared" si="6"/>
        <v>13.49132</v>
      </c>
      <c r="E101" s="20">
        <v>13.49132</v>
      </c>
      <c r="F101" s="21"/>
      <c r="G101" s="20">
        <v>13.49132</v>
      </c>
      <c r="H101" s="22">
        <f t="shared" si="7"/>
        <v>1</v>
      </c>
      <c r="I101" s="18" t="s">
        <v>16</v>
      </c>
      <c r="J101" s="16" t="s">
        <v>17</v>
      </c>
      <c r="K101" t="s">
        <v>42</v>
      </c>
    </row>
    <row r="102" ht="22.8" customHeight="1" spans="1:11">
      <c r="A102" s="16">
        <v>122</v>
      </c>
      <c r="B102" s="17" t="s">
        <v>14</v>
      </c>
      <c r="C102" s="25" t="s">
        <v>145</v>
      </c>
      <c r="D102" s="19">
        <f t="shared" si="6"/>
        <v>29.5</v>
      </c>
      <c r="E102" s="20">
        <v>29.5</v>
      </c>
      <c r="F102" s="21"/>
      <c r="G102" s="20">
        <v>29.5</v>
      </c>
      <c r="H102" s="22">
        <f t="shared" si="7"/>
        <v>1</v>
      </c>
      <c r="I102" s="18" t="s">
        <v>16</v>
      </c>
      <c r="J102" s="16" t="s">
        <v>17</v>
      </c>
      <c r="K102" t="s">
        <v>49</v>
      </c>
    </row>
    <row r="103" ht="22.8" customHeight="1" spans="1:11">
      <c r="A103" s="16">
        <v>124</v>
      </c>
      <c r="B103" s="17" t="s">
        <v>14</v>
      </c>
      <c r="C103" s="18" t="s">
        <v>146</v>
      </c>
      <c r="D103" s="19">
        <f t="shared" si="6"/>
        <v>49</v>
      </c>
      <c r="E103" s="20">
        <v>45.43747</v>
      </c>
      <c r="F103" s="21">
        <v>3.56253</v>
      </c>
      <c r="G103" s="20">
        <v>45.43747</v>
      </c>
      <c r="H103" s="22">
        <f t="shared" si="7"/>
        <v>0.927295306122449</v>
      </c>
      <c r="I103" s="18" t="s">
        <v>16</v>
      </c>
      <c r="J103" s="16" t="s">
        <v>17</v>
      </c>
      <c r="K103" t="s">
        <v>111</v>
      </c>
    </row>
    <row r="104" ht="22.8" customHeight="1" spans="1:11">
      <c r="A104" s="16">
        <v>126</v>
      </c>
      <c r="B104" s="17" t="s">
        <v>14</v>
      </c>
      <c r="C104" s="18" t="s">
        <v>147</v>
      </c>
      <c r="D104" s="19">
        <f t="shared" si="6"/>
        <v>9</v>
      </c>
      <c r="E104" s="20">
        <v>9</v>
      </c>
      <c r="F104" s="21"/>
      <c r="G104" s="20">
        <v>9</v>
      </c>
      <c r="H104" s="22">
        <f t="shared" si="7"/>
        <v>1</v>
      </c>
      <c r="I104" s="18" t="s">
        <v>16</v>
      </c>
      <c r="J104" s="16" t="s">
        <v>17</v>
      </c>
      <c r="K104" t="s">
        <v>49</v>
      </c>
    </row>
    <row r="105" ht="22.8" customHeight="1" spans="1:11">
      <c r="A105" s="16">
        <v>127</v>
      </c>
      <c r="B105" s="17" t="s">
        <v>14</v>
      </c>
      <c r="C105" s="18" t="s">
        <v>148</v>
      </c>
      <c r="D105" s="19">
        <f t="shared" si="6"/>
        <v>60</v>
      </c>
      <c r="E105" s="20">
        <v>60</v>
      </c>
      <c r="F105" s="21"/>
      <c r="G105" s="20">
        <v>60</v>
      </c>
      <c r="H105" s="22">
        <f t="shared" si="7"/>
        <v>1</v>
      </c>
      <c r="I105" s="18" t="s">
        <v>16</v>
      </c>
      <c r="J105" s="16" t="s">
        <v>17</v>
      </c>
      <c r="K105" t="s">
        <v>149</v>
      </c>
    </row>
    <row r="106" ht="22.8" customHeight="1" spans="1:11">
      <c r="A106" s="16">
        <v>128</v>
      </c>
      <c r="B106" s="17" t="s">
        <v>14</v>
      </c>
      <c r="C106" s="25" t="s">
        <v>150</v>
      </c>
      <c r="D106" s="19">
        <f t="shared" si="6"/>
        <v>75</v>
      </c>
      <c r="E106" s="20">
        <v>73.105</v>
      </c>
      <c r="F106" s="21">
        <v>1.895</v>
      </c>
      <c r="G106" s="20">
        <v>73.105</v>
      </c>
      <c r="H106" s="22">
        <f t="shared" si="7"/>
        <v>0.974733333333333</v>
      </c>
      <c r="I106" s="18" t="s">
        <v>16</v>
      </c>
      <c r="J106" s="16" t="s">
        <v>17</v>
      </c>
      <c r="K106" t="s">
        <v>24</v>
      </c>
    </row>
    <row r="107" ht="22.8" customHeight="1" spans="1:11">
      <c r="A107" s="16">
        <v>129</v>
      </c>
      <c r="B107" s="17" t="s">
        <v>14</v>
      </c>
      <c r="C107" s="18" t="s">
        <v>151</v>
      </c>
      <c r="D107" s="19">
        <f t="shared" si="6"/>
        <v>12</v>
      </c>
      <c r="E107" s="20">
        <v>12</v>
      </c>
      <c r="F107" s="21"/>
      <c r="G107" s="20">
        <v>12</v>
      </c>
      <c r="H107" s="22">
        <f t="shared" si="7"/>
        <v>1</v>
      </c>
      <c r="I107" s="18" t="s">
        <v>16</v>
      </c>
      <c r="J107" s="16" t="s">
        <v>17</v>
      </c>
      <c r="K107" t="s">
        <v>31</v>
      </c>
    </row>
    <row r="108" ht="22.8" customHeight="1" spans="1:11">
      <c r="A108" s="16">
        <v>130</v>
      </c>
      <c r="B108" s="17" t="s">
        <v>14</v>
      </c>
      <c r="C108" s="18" t="s">
        <v>152</v>
      </c>
      <c r="D108" s="19">
        <f t="shared" si="6"/>
        <v>24</v>
      </c>
      <c r="E108" s="20">
        <v>24</v>
      </c>
      <c r="F108" s="21"/>
      <c r="G108" s="20">
        <v>24</v>
      </c>
      <c r="H108" s="22">
        <f t="shared" si="7"/>
        <v>1</v>
      </c>
      <c r="I108" s="18" t="s">
        <v>16</v>
      </c>
      <c r="J108" s="16" t="s">
        <v>17</v>
      </c>
      <c r="K108" t="s">
        <v>31</v>
      </c>
    </row>
    <row r="109" ht="22.8" customHeight="1" spans="1:11">
      <c r="A109" s="16">
        <v>131</v>
      </c>
      <c r="B109" s="17" t="s">
        <v>14</v>
      </c>
      <c r="C109" s="18" t="s">
        <v>153</v>
      </c>
      <c r="D109" s="19">
        <f t="shared" si="6"/>
        <v>75</v>
      </c>
      <c r="E109" s="20">
        <v>72.99</v>
      </c>
      <c r="F109" s="21">
        <v>2.01</v>
      </c>
      <c r="G109" s="20">
        <v>72.99</v>
      </c>
      <c r="H109" s="22">
        <f t="shared" si="7"/>
        <v>0.9732</v>
      </c>
      <c r="I109" s="18" t="s">
        <v>16</v>
      </c>
      <c r="J109" s="16" t="s">
        <v>17</v>
      </c>
      <c r="K109" t="s">
        <v>154</v>
      </c>
    </row>
    <row r="110" ht="9.75" customHeight="1" spans="1:10">
      <c r="A110" s="23"/>
      <c r="B110" s="23"/>
      <c r="C110" s="23"/>
      <c r="D110" s="23"/>
      <c r="E110" s="23"/>
      <c r="F110" s="23"/>
      <c r="G110" s="23"/>
      <c r="H110" s="23"/>
      <c r="I110" s="23"/>
      <c r="J110" s="23"/>
    </row>
  </sheetData>
  <autoFilter ref="A2:K109">
    <extLst/>
  </autoFilter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0.26875" bottom="0.26875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SUM(D7:D12)</f>
        <v>2237.61027</v>
      </c>
      <c r="E6" s="14">
        <f>SUM(E7:E12)</f>
        <v>2237.61027</v>
      </c>
      <c r="F6" s="14">
        <f>SUM(F7:F12)</f>
        <v>0</v>
      </c>
      <c r="G6" s="14">
        <f>SUM(G7:G12)</f>
        <v>2237.61027</v>
      </c>
      <c r="H6" s="15">
        <f>G6/D6</f>
        <v>1</v>
      </c>
      <c r="I6" s="13"/>
      <c r="J6" s="13"/>
    </row>
    <row r="7" ht="22.8" customHeight="1" spans="1:10">
      <c r="A7" s="16">
        <v>6</v>
      </c>
      <c r="B7" s="17" t="s">
        <v>14</v>
      </c>
      <c r="C7" s="25" t="s">
        <v>25</v>
      </c>
      <c r="D7" s="19">
        <v>250</v>
      </c>
      <c r="E7" s="20">
        <v>250</v>
      </c>
      <c r="F7" s="21"/>
      <c r="G7" s="20">
        <v>250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8</v>
      </c>
      <c r="B8" s="17" t="s">
        <v>14</v>
      </c>
      <c r="C8" s="18" t="s">
        <v>27</v>
      </c>
      <c r="D8" s="19">
        <v>400</v>
      </c>
      <c r="E8" s="20">
        <v>400</v>
      </c>
      <c r="F8" s="21"/>
      <c r="G8" s="20">
        <v>400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26</v>
      </c>
      <c r="B9" s="17" t="s">
        <v>14</v>
      </c>
      <c r="C9" s="18" t="s">
        <v>50</v>
      </c>
      <c r="D9" s="19">
        <v>1000</v>
      </c>
      <c r="E9" s="55">
        <v>1000</v>
      </c>
      <c r="F9" s="21"/>
      <c r="G9" s="55">
        <v>1000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34</v>
      </c>
      <c r="B10" s="17" t="s">
        <v>14</v>
      </c>
      <c r="C10" s="18" t="s">
        <v>59</v>
      </c>
      <c r="D10" s="19">
        <v>216.61027</v>
      </c>
      <c r="E10" s="20">
        <v>216.61027</v>
      </c>
      <c r="F10" s="21"/>
      <c r="G10" s="20">
        <v>216.61027</v>
      </c>
      <c r="H10" s="22">
        <v>1</v>
      </c>
      <c r="I10" s="18" t="s">
        <v>16</v>
      </c>
      <c r="J10" s="16" t="s">
        <v>17</v>
      </c>
    </row>
    <row r="11" ht="22.8" customHeight="1" spans="1:10">
      <c r="A11" s="16">
        <v>63</v>
      </c>
      <c r="B11" s="17" t="s">
        <v>14</v>
      </c>
      <c r="C11" s="25" t="s">
        <v>91</v>
      </c>
      <c r="D11" s="19">
        <v>356</v>
      </c>
      <c r="E11" s="20">
        <v>356</v>
      </c>
      <c r="F11" s="21"/>
      <c r="G11" s="20">
        <v>356</v>
      </c>
      <c r="H11" s="22">
        <v>1</v>
      </c>
      <c r="I11" s="18" t="s">
        <v>16</v>
      </c>
      <c r="J11" s="16" t="s">
        <v>17</v>
      </c>
    </row>
    <row r="12" ht="22.8" customHeight="1" spans="1:10">
      <c r="A12" s="16">
        <v>110</v>
      </c>
      <c r="B12" s="17" t="s">
        <v>14</v>
      </c>
      <c r="C12" s="25" t="s">
        <v>136</v>
      </c>
      <c r="D12" s="19">
        <v>15</v>
      </c>
      <c r="E12" s="20">
        <v>15</v>
      </c>
      <c r="F12" s="21"/>
      <c r="G12" s="20">
        <v>15</v>
      </c>
      <c r="H12" s="22">
        <v>1</v>
      </c>
      <c r="I12" s="18" t="s">
        <v>16</v>
      </c>
      <c r="J12" s="16" t="s">
        <v>17</v>
      </c>
    </row>
    <row r="13" ht="9.75" customHeight="1" spans="1:10">
      <c r="A13" s="23"/>
      <c r="B13" s="23"/>
      <c r="C13" s="23"/>
      <c r="D13" s="23"/>
      <c r="E13" s="23"/>
      <c r="F13" s="23"/>
      <c r="G13" s="23"/>
      <c r="H13" s="23"/>
      <c r="I13" s="23"/>
      <c r="J13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G15" sqref="G15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20</v>
      </c>
      <c r="E6" s="14">
        <f>E7</f>
        <v>12.48816</v>
      </c>
      <c r="F6" s="14">
        <f>F7</f>
        <v>7.51184</v>
      </c>
      <c r="G6" s="14">
        <f>G7</f>
        <v>12.48816</v>
      </c>
      <c r="H6" s="15">
        <f>G6/D6</f>
        <v>0.624408</v>
      </c>
      <c r="I6" s="13"/>
      <c r="J6" s="13"/>
    </row>
    <row r="7" ht="22.8" customHeight="1" spans="1:10">
      <c r="A7" s="16">
        <v>102</v>
      </c>
      <c r="B7" s="17" t="s">
        <v>14</v>
      </c>
      <c r="C7" s="18" t="s">
        <v>128</v>
      </c>
      <c r="D7" s="19">
        <v>20</v>
      </c>
      <c r="E7" s="20">
        <v>12.48816</v>
      </c>
      <c r="F7" s="21">
        <v>7.51184</v>
      </c>
      <c r="G7" s="20">
        <v>12.48816</v>
      </c>
      <c r="H7" s="22">
        <v>0.624408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F15" sqref="F15"/>
    </sheetView>
  </sheetViews>
  <sheetFormatPr defaultColWidth="9" defaultRowHeight="14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SUM(D7:D9)</f>
        <v>225</v>
      </c>
      <c r="E6" s="14">
        <f>SUM(E7:E9)</f>
        <v>210.98643</v>
      </c>
      <c r="F6" s="14">
        <f>SUM(F7:F9)</f>
        <v>14.01357</v>
      </c>
      <c r="G6" s="14">
        <f>SUM(G7:G9)</f>
        <v>210.98643</v>
      </c>
      <c r="H6" s="15">
        <f>G6/D6</f>
        <v>0.937717466666667</v>
      </c>
      <c r="I6" s="13"/>
      <c r="J6" s="13"/>
    </row>
    <row r="7" ht="22.8" customHeight="1" spans="1:10">
      <c r="A7" s="16">
        <v>57</v>
      </c>
      <c r="B7" s="17" t="s">
        <v>14</v>
      </c>
      <c r="C7" s="25" t="s">
        <v>83</v>
      </c>
      <c r="D7" s="19">
        <v>50</v>
      </c>
      <c r="E7" s="20">
        <v>42.989</v>
      </c>
      <c r="F7" s="21">
        <v>7.011</v>
      </c>
      <c r="G7" s="20">
        <v>42.989</v>
      </c>
      <c r="H7" s="22">
        <v>0.85978</v>
      </c>
      <c r="I7" s="18" t="s">
        <v>16</v>
      </c>
      <c r="J7" s="16" t="s">
        <v>17</v>
      </c>
    </row>
    <row r="8" ht="22.8" customHeight="1" spans="1:10">
      <c r="A8" s="16">
        <v>74</v>
      </c>
      <c r="B8" s="17" t="s">
        <v>14</v>
      </c>
      <c r="C8" s="25" t="s">
        <v>102</v>
      </c>
      <c r="D8" s="19">
        <v>25</v>
      </c>
      <c r="E8" s="20">
        <v>20.1</v>
      </c>
      <c r="F8" s="21">
        <v>4.9</v>
      </c>
      <c r="G8" s="20">
        <v>20.1</v>
      </c>
      <c r="H8" s="22">
        <v>0.804</v>
      </c>
      <c r="I8" s="18" t="s">
        <v>16</v>
      </c>
      <c r="J8" s="16" t="s">
        <v>17</v>
      </c>
    </row>
    <row r="9" ht="22.8" customHeight="1" spans="1:10">
      <c r="A9" s="16">
        <v>117</v>
      </c>
      <c r="B9" s="17" t="s">
        <v>14</v>
      </c>
      <c r="C9" s="18" t="s">
        <v>142</v>
      </c>
      <c r="D9" s="19">
        <v>150</v>
      </c>
      <c r="E9" s="20">
        <v>147.89743</v>
      </c>
      <c r="F9" s="21">
        <v>2.10257</v>
      </c>
      <c r="G9" s="20">
        <v>147.89743</v>
      </c>
      <c r="H9" s="22">
        <v>0.985982866666667</v>
      </c>
      <c r="I9" s="18" t="s">
        <v>16</v>
      </c>
      <c r="J9" s="16" t="s">
        <v>17</v>
      </c>
    </row>
    <row r="10" ht="9.75" customHeight="1" spans="1:10">
      <c r="A10" s="23"/>
      <c r="B10" s="23"/>
      <c r="C10" s="23"/>
      <c r="D10" s="23"/>
      <c r="E10" s="23"/>
      <c r="F10" s="23"/>
      <c r="G10" s="23"/>
      <c r="H10" s="23"/>
      <c r="I10" s="23"/>
      <c r="J10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75</v>
      </c>
      <c r="E6" s="14">
        <f>E7</f>
        <v>72.99</v>
      </c>
      <c r="F6" s="14">
        <f>F7</f>
        <v>2.01</v>
      </c>
      <c r="G6" s="14">
        <f>G7</f>
        <v>72.99</v>
      </c>
      <c r="H6" s="15">
        <f>G6/D6</f>
        <v>0.9732</v>
      </c>
      <c r="I6" s="13"/>
      <c r="J6" s="13"/>
    </row>
    <row r="7" ht="22.8" customHeight="1" spans="1:10">
      <c r="A7" s="16">
        <v>131</v>
      </c>
      <c r="B7" s="17" t="s">
        <v>14</v>
      </c>
      <c r="C7" s="18" t="s">
        <v>153</v>
      </c>
      <c r="D7" s="19">
        <v>75</v>
      </c>
      <c r="E7" s="20">
        <v>72.99</v>
      </c>
      <c r="F7" s="21">
        <v>2.01</v>
      </c>
      <c r="G7" s="20">
        <v>72.99</v>
      </c>
      <c r="H7" s="22">
        <v>0.9732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41.3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70</v>
      </c>
      <c r="E6" s="14">
        <f>E7</f>
        <v>70</v>
      </c>
      <c r="F6" s="14">
        <f>F7</f>
        <v>0</v>
      </c>
      <c r="G6" s="14">
        <f>G7</f>
        <v>70</v>
      </c>
      <c r="H6" s="15">
        <f>G6/D6</f>
        <v>1</v>
      </c>
      <c r="I6" s="13"/>
      <c r="J6" s="13"/>
    </row>
    <row r="7" ht="22.8" customHeight="1" spans="1:10">
      <c r="A7" s="16">
        <v>49</v>
      </c>
      <c r="B7" s="17" t="s">
        <v>14</v>
      </c>
      <c r="C7" s="18" t="s">
        <v>74</v>
      </c>
      <c r="D7" s="19">
        <v>70</v>
      </c>
      <c r="E7" s="20">
        <v>70</v>
      </c>
      <c r="F7" s="21"/>
      <c r="G7" s="20">
        <v>70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SUM(D7:D9)</f>
        <v>1367.5128</v>
      </c>
      <c r="E6" s="14">
        <f>SUM(E7:E9)</f>
        <v>1344.2328</v>
      </c>
      <c r="F6" s="14">
        <f>SUM(F7:F9)</f>
        <v>23.28</v>
      </c>
      <c r="G6" s="14">
        <f>SUM(G7:G9)</f>
        <v>1344.2328</v>
      </c>
      <c r="H6" s="15">
        <f>G6/D6</f>
        <v>0.982976393347104</v>
      </c>
      <c r="I6" s="13"/>
      <c r="J6" s="13"/>
    </row>
    <row r="7" ht="22.8" customHeight="1" spans="1:10">
      <c r="A7" s="16">
        <v>1</v>
      </c>
      <c r="B7" s="17" t="s">
        <v>14</v>
      </c>
      <c r="C7" s="25" t="s">
        <v>15</v>
      </c>
      <c r="D7" s="19">
        <v>70</v>
      </c>
      <c r="E7" s="20">
        <v>66.72</v>
      </c>
      <c r="F7" s="21">
        <v>3.28</v>
      </c>
      <c r="G7" s="20">
        <v>66.72</v>
      </c>
      <c r="H7" s="22">
        <v>0.953142857142857</v>
      </c>
      <c r="I7" s="18" t="s">
        <v>16</v>
      </c>
      <c r="J7" s="16" t="s">
        <v>17</v>
      </c>
    </row>
    <row r="8" ht="22.8" customHeight="1" spans="1:10">
      <c r="A8" s="16">
        <v>48</v>
      </c>
      <c r="B8" s="17" t="s">
        <v>14</v>
      </c>
      <c r="C8" s="25" t="s">
        <v>73</v>
      </c>
      <c r="D8" s="19">
        <v>1277.5128</v>
      </c>
      <c r="E8" s="55">
        <v>1277.5128</v>
      </c>
      <c r="F8" s="21"/>
      <c r="G8" s="55">
        <v>1277.5128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100</v>
      </c>
      <c r="B9" s="17" t="s">
        <v>14</v>
      </c>
      <c r="C9" s="25" t="s">
        <v>125</v>
      </c>
      <c r="D9" s="19">
        <v>20</v>
      </c>
      <c r="E9" s="21"/>
      <c r="F9" s="21">
        <v>20</v>
      </c>
      <c r="G9" s="21"/>
      <c r="H9" s="22">
        <v>0</v>
      </c>
      <c r="I9" s="18" t="s">
        <v>16</v>
      </c>
      <c r="J9" s="16" t="s">
        <v>17</v>
      </c>
    </row>
    <row r="10" ht="9.75" customHeight="1" spans="1:10">
      <c r="A10" s="23"/>
      <c r="B10" s="23"/>
      <c r="C10" s="23"/>
      <c r="D10" s="23"/>
      <c r="E10" s="23"/>
      <c r="F10" s="23"/>
      <c r="G10" s="23"/>
      <c r="H10" s="23"/>
      <c r="I10" s="23"/>
      <c r="J10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21" sqref="H21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50</v>
      </c>
      <c r="E6" s="14">
        <f>E7</f>
        <v>50</v>
      </c>
      <c r="F6" s="14">
        <f>F7</f>
        <v>0</v>
      </c>
      <c r="G6" s="14">
        <f>G7</f>
        <v>50</v>
      </c>
      <c r="H6" s="15">
        <f>G6/D6</f>
        <v>1</v>
      </c>
      <c r="I6" s="13"/>
      <c r="J6" s="13"/>
    </row>
    <row r="7" ht="22.8" customHeight="1" spans="1:10">
      <c r="A7" s="16">
        <v>59</v>
      </c>
      <c r="B7" s="17" t="s">
        <v>14</v>
      </c>
      <c r="C7" s="25" t="s">
        <v>86</v>
      </c>
      <c r="D7" s="19">
        <v>50</v>
      </c>
      <c r="E7" s="20">
        <v>50</v>
      </c>
      <c r="F7" s="21"/>
      <c r="G7" s="20">
        <v>50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I20" sqref="I20"/>
    </sheetView>
  </sheetViews>
  <sheetFormatPr defaultColWidth="9" defaultRowHeight="14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SUM(D7:D8)</f>
        <v>69.5</v>
      </c>
      <c r="E6" s="14">
        <f>SUM(E7:E8)</f>
        <v>24.5</v>
      </c>
      <c r="F6" s="14">
        <f>SUM(F7:F8)</f>
        <v>45</v>
      </c>
      <c r="G6" s="14">
        <f>SUM(G7:G8)</f>
        <v>24.5</v>
      </c>
      <c r="H6" s="15">
        <f>G6/D6</f>
        <v>0.352517985611511</v>
      </c>
      <c r="I6" s="13"/>
      <c r="J6" s="13"/>
    </row>
    <row r="7" ht="22.8" customHeight="1" spans="1:10">
      <c r="A7" s="16">
        <v>9</v>
      </c>
      <c r="B7" s="17" t="s">
        <v>14</v>
      </c>
      <c r="C7" s="18" t="s">
        <v>28</v>
      </c>
      <c r="D7" s="19">
        <v>24.5</v>
      </c>
      <c r="E7" s="20">
        <v>24.5</v>
      </c>
      <c r="F7" s="21"/>
      <c r="G7" s="20">
        <v>24.5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64</v>
      </c>
      <c r="B8" s="17" t="s">
        <v>14</v>
      </c>
      <c r="C8" s="18" t="s">
        <v>92</v>
      </c>
      <c r="D8" s="19">
        <v>45</v>
      </c>
      <c r="E8" s="21"/>
      <c r="F8" s="21">
        <v>45</v>
      </c>
      <c r="G8" s="21"/>
      <c r="H8" s="22">
        <v>0</v>
      </c>
      <c r="I8" s="18" t="s">
        <v>16</v>
      </c>
      <c r="J8" s="16" t="s">
        <v>17</v>
      </c>
    </row>
    <row r="9" ht="9.75" customHeight="1" spans="1:10">
      <c r="A9" s="23"/>
      <c r="B9" s="23"/>
      <c r="C9" s="23"/>
      <c r="D9" s="23"/>
      <c r="E9" s="23"/>
      <c r="F9" s="23"/>
      <c r="G9" s="23"/>
      <c r="H9" s="23"/>
      <c r="I9" s="23"/>
      <c r="J9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B19" sqref="B19"/>
    </sheetView>
  </sheetViews>
  <sheetFormatPr defaultColWidth="9" defaultRowHeight="14"/>
  <cols>
    <col min="1" max="1" width="5.37272727272727" customWidth="1"/>
    <col min="2" max="2" width="47.1272727272727" customWidth="1"/>
    <col min="3" max="3" width="13.6272727272727" style="27" customWidth="1"/>
    <col min="4" max="4" width="12.7545454545455" style="27" customWidth="1"/>
    <col min="5" max="5" width="12.1272727272727" style="27" customWidth="1"/>
    <col min="6" max="6" width="12.8727272727273" style="27" customWidth="1"/>
    <col min="7" max="7" width="8.5" style="27" customWidth="1"/>
    <col min="8" max="8" width="11.1272727272727" style="27" customWidth="1"/>
    <col min="9" max="9" width="5.37272727272727" style="27" customWidth="1"/>
  </cols>
  <sheetData>
    <row r="1" ht="16.25" customHeight="1" spans="1:9">
      <c r="A1" s="1"/>
      <c r="B1" s="2"/>
      <c r="C1" s="28"/>
      <c r="D1" s="28"/>
      <c r="E1" s="29"/>
      <c r="F1" s="28"/>
      <c r="G1" s="30"/>
      <c r="H1" s="28"/>
      <c r="I1" s="28"/>
    </row>
    <row r="2" ht="22.8" customHeight="1" spans="1:9">
      <c r="A2" s="5" t="s">
        <v>0</v>
      </c>
      <c r="B2" s="5"/>
      <c r="C2" s="31"/>
      <c r="D2" s="31"/>
      <c r="E2" s="31"/>
      <c r="F2" s="31"/>
      <c r="G2" s="31"/>
      <c r="H2" s="31"/>
      <c r="I2" s="31"/>
    </row>
    <row r="3" ht="19.55" customHeight="1" spans="1:9">
      <c r="A3" s="6" t="s">
        <v>1</v>
      </c>
      <c r="B3" s="7"/>
      <c r="C3" s="32"/>
      <c r="D3" s="32"/>
      <c r="E3" s="33"/>
      <c r="F3" s="32"/>
      <c r="G3" s="32"/>
      <c r="H3" s="34" t="s">
        <v>2</v>
      </c>
      <c r="I3" s="34"/>
    </row>
    <row r="4" ht="19.55" customHeight="1" spans="1:9">
      <c r="A4" s="9" t="s">
        <v>3</v>
      </c>
      <c r="B4" s="9" t="s">
        <v>5</v>
      </c>
      <c r="C4" s="35" t="s">
        <v>6</v>
      </c>
      <c r="D4" s="36" t="s">
        <v>7</v>
      </c>
      <c r="E4" s="37" t="s">
        <v>8</v>
      </c>
      <c r="F4" s="36" t="s">
        <v>9</v>
      </c>
      <c r="G4" s="36"/>
      <c r="H4" s="36" t="s">
        <v>10</v>
      </c>
      <c r="I4" s="36" t="s">
        <v>11</v>
      </c>
    </row>
    <row r="5" ht="24" customHeight="1" spans="1:9">
      <c r="A5" s="9"/>
      <c r="B5" s="9"/>
      <c r="C5" s="38"/>
      <c r="D5" s="36"/>
      <c r="E5" s="37"/>
      <c r="F5" s="36" t="s">
        <v>12</v>
      </c>
      <c r="G5" s="36" t="s">
        <v>13</v>
      </c>
      <c r="H5" s="36"/>
      <c r="I5" s="36"/>
    </row>
    <row r="6" s="26" customFormat="1" ht="21" customHeight="1" spans="1:9">
      <c r="A6" s="39"/>
      <c r="B6" s="39"/>
      <c r="C6" s="40">
        <f>SUM(C7:C21)</f>
        <v>955.12529</v>
      </c>
      <c r="D6" s="40">
        <f>SUM(D7:D21)</f>
        <v>874.199317</v>
      </c>
      <c r="E6" s="40">
        <f>SUM(E7:E21)</f>
        <v>80.925973</v>
      </c>
      <c r="F6" s="40">
        <f>SUM(F7:F21)</f>
        <v>874.199317</v>
      </c>
      <c r="G6" s="41">
        <f>F6/C6</f>
        <v>0.915271877053952</v>
      </c>
      <c r="H6" s="42"/>
      <c r="I6" s="42"/>
    </row>
    <row r="7" s="26" customFormat="1" ht="21" customHeight="1" spans="1:9">
      <c r="A7" s="43">
        <v>25</v>
      </c>
      <c r="B7" s="44" t="s">
        <v>155</v>
      </c>
      <c r="C7" s="45">
        <v>20.5</v>
      </c>
      <c r="D7" s="46">
        <v>20.5</v>
      </c>
      <c r="E7" s="47"/>
      <c r="F7" s="46">
        <v>20.5</v>
      </c>
      <c r="G7" s="48">
        <v>1</v>
      </c>
      <c r="H7" s="49" t="s">
        <v>156</v>
      </c>
      <c r="I7" s="47" t="s">
        <v>17</v>
      </c>
    </row>
    <row r="8" s="26" customFormat="1" ht="21" customHeight="1" spans="1:9">
      <c r="A8" s="43">
        <v>29</v>
      </c>
      <c r="B8" s="44" t="s">
        <v>52</v>
      </c>
      <c r="C8" s="45">
        <v>5</v>
      </c>
      <c r="D8" s="46">
        <v>5</v>
      </c>
      <c r="E8" s="47"/>
      <c r="F8" s="46">
        <v>5</v>
      </c>
      <c r="G8" s="48">
        <v>1</v>
      </c>
      <c r="H8" s="49" t="s">
        <v>156</v>
      </c>
      <c r="I8" s="47" t="s">
        <v>17</v>
      </c>
    </row>
    <row r="9" s="26" customFormat="1" ht="21" customHeight="1" spans="1:9">
      <c r="A9" s="43">
        <v>32</v>
      </c>
      <c r="B9" s="44" t="s">
        <v>58</v>
      </c>
      <c r="C9" s="45">
        <v>1</v>
      </c>
      <c r="D9" s="46">
        <v>1</v>
      </c>
      <c r="E9" s="47"/>
      <c r="F9" s="46">
        <v>1</v>
      </c>
      <c r="G9" s="48">
        <v>1</v>
      </c>
      <c r="H9" s="49" t="s">
        <v>156</v>
      </c>
      <c r="I9" s="47" t="s">
        <v>17</v>
      </c>
    </row>
    <row r="10" s="26" customFormat="1" ht="21" customHeight="1" spans="1:9">
      <c r="A10" s="43">
        <v>35</v>
      </c>
      <c r="B10" s="44" t="s">
        <v>157</v>
      </c>
      <c r="C10" s="45">
        <v>14</v>
      </c>
      <c r="D10" s="46">
        <v>14</v>
      </c>
      <c r="E10" s="47"/>
      <c r="F10" s="46">
        <v>14</v>
      </c>
      <c r="G10" s="48">
        <v>1</v>
      </c>
      <c r="H10" s="49" t="s">
        <v>156</v>
      </c>
      <c r="I10" s="47" t="s">
        <v>17</v>
      </c>
    </row>
    <row r="11" s="26" customFormat="1" ht="21" customHeight="1" spans="1:9">
      <c r="A11" s="43">
        <v>38</v>
      </c>
      <c r="B11" s="50" t="s">
        <v>158</v>
      </c>
      <c r="C11" s="51">
        <v>40</v>
      </c>
      <c r="D11" s="52">
        <v>33.19</v>
      </c>
      <c r="E11" s="53">
        <v>6.81</v>
      </c>
      <c r="F11" s="46">
        <v>33.19</v>
      </c>
      <c r="G11" s="48">
        <v>0.82975</v>
      </c>
      <c r="H11" s="49" t="s">
        <v>156</v>
      </c>
      <c r="I11" s="47" t="s">
        <v>17</v>
      </c>
    </row>
    <row r="12" s="26" customFormat="1" ht="21" customHeight="1" spans="1:9">
      <c r="A12" s="43">
        <v>46</v>
      </c>
      <c r="B12" s="44" t="s">
        <v>159</v>
      </c>
      <c r="C12" s="45">
        <v>35.4</v>
      </c>
      <c r="D12" s="46">
        <v>35.4</v>
      </c>
      <c r="E12" s="47"/>
      <c r="F12" s="46">
        <v>35.4</v>
      </c>
      <c r="G12" s="48">
        <v>1</v>
      </c>
      <c r="H12" s="49" t="s">
        <v>156</v>
      </c>
      <c r="I12" s="47" t="s">
        <v>17</v>
      </c>
    </row>
    <row r="13" s="26" customFormat="1" ht="21" customHeight="1" spans="1:9">
      <c r="A13" s="43">
        <v>52</v>
      </c>
      <c r="B13" s="44" t="s">
        <v>78</v>
      </c>
      <c r="C13" s="45">
        <v>28.52529</v>
      </c>
      <c r="D13" s="46">
        <v>28.52529</v>
      </c>
      <c r="E13" s="47"/>
      <c r="F13" s="46">
        <v>28.52529</v>
      </c>
      <c r="G13" s="48">
        <v>1</v>
      </c>
      <c r="H13" s="49" t="s">
        <v>156</v>
      </c>
      <c r="I13" s="47" t="s">
        <v>17</v>
      </c>
    </row>
    <row r="14" s="26" customFormat="1" ht="21" customHeight="1" spans="1:9">
      <c r="A14" s="43">
        <v>61</v>
      </c>
      <c r="B14" s="44" t="s">
        <v>89</v>
      </c>
      <c r="C14" s="45">
        <v>1.2</v>
      </c>
      <c r="D14" s="46">
        <v>1.2</v>
      </c>
      <c r="E14" s="47"/>
      <c r="F14" s="46">
        <v>1.2</v>
      </c>
      <c r="G14" s="48">
        <v>1</v>
      </c>
      <c r="H14" s="49" t="s">
        <v>156</v>
      </c>
      <c r="I14" s="47" t="s">
        <v>17</v>
      </c>
    </row>
    <row r="15" s="26" customFormat="1" ht="21" customHeight="1" spans="1:9">
      <c r="A15" s="43">
        <v>73</v>
      </c>
      <c r="B15" s="50" t="s">
        <v>101</v>
      </c>
      <c r="C15" s="51">
        <v>50</v>
      </c>
      <c r="D15" s="52">
        <v>10.329177</v>
      </c>
      <c r="E15" s="53">
        <v>39.670823</v>
      </c>
      <c r="F15" s="46">
        <v>10.329177</v>
      </c>
      <c r="G15" s="48">
        <v>0.20658354</v>
      </c>
      <c r="H15" s="49" t="s">
        <v>156</v>
      </c>
      <c r="I15" s="47" t="s">
        <v>17</v>
      </c>
    </row>
    <row r="16" s="26" customFormat="1" ht="21" customHeight="1" spans="1:9">
      <c r="A16" s="43">
        <v>82</v>
      </c>
      <c r="B16" s="44" t="s">
        <v>160</v>
      </c>
      <c r="C16" s="45">
        <v>28</v>
      </c>
      <c r="D16" s="46">
        <v>28</v>
      </c>
      <c r="E16" s="47"/>
      <c r="F16" s="46">
        <v>28</v>
      </c>
      <c r="G16" s="48">
        <v>1</v>
      </c>
      <c r="H16" s="49" t="s">
        <v>156</v>
      </c>
      <c r="I16" s="47" t="s">
        <v>17</v>
      </c>
    </row>
    <row r="17" s="26" customFormat="1" ht="21" customHeight="1" spans="1:9">
      <c r="A17" s="43">
        <v>87</v>
      </c>
      <c r="B17" s="44" t="s">
        <v>161</v>
      </c>
      <c r="C17" s="45">
        <v>230</v>
      </c>
      <c r="D17" s="46">
        <v>230</v>
      </c>
      <c r="E17" s="47"/>
      <c r="F17" s="46">
        <v>230</v>
      </c>
      <c r="G17" s="48">
        <v>1</v>
      </c>
      <c r="H17" s="49" t="s">
        <v>156</v>
      </c>
      <c r="I17" s="47" t="s">
        <v>17</v>
      </c>
    </row>
    <row r="18" s="26" customFormat="1" ht="21" customHeight="1" spans="1:9">
      <c r="A18" s="43">
        <v>90</v>
      </c>
      <c r="B18" s="44" t="s">
        <v>162</v>
      </c>
      <c r="C18" s="45">
        <v>163</v>
      </c>
      <c r="D18" s="46">
        <v>163</v>
      </c>
      <c r="E18" s="47"/>
      <c r="F18" s="46">
        <v>163</v>
      </c>
      <c r="G18" s="48">
        <v>1</v>
      </c>
      <c r="H18" s="49" t="s">
        <v>156</v>
      </c>
      <c r="I18" s="47" t="s">
        <v>17</v>
      </c>
    </row>
    <row r="19" s="26" customFormat="1" ht="21" customHeight="1" spans="1:9">
      <c r="A19" s="43">
        <v>98</v>
      </c>
      <c r="B19" s="50" t="s">
        <v>163</v>
      </c>
      <c r="C19" s="51">
        <v>300</v>
      </c>
      <c r="D19" s="52">
        <v>265.55485</v>
      </c>
      <c r="E19" s="53">
        <v>34.44515</v>
      </c>
      <c r="F19" s="46">
        <v>265.55485</v>
      </c>
      <c r="G19" s="48">
        <v>0.885182833333333</v>
      </c>
      <c r="H19" s="49" t="s">
        <v>156</v>
      </c>
      <c r="I19" s="47" t="s">
        <v>17</v>
      </c>
    </row>
    <row r="20" s="26" customFormat="1" ht="21" customHeight="1" spans="1:9">
      <c r="A20" s="43">
        <v>122</v>
      </c>
      <c r="B20" s="44" t="s">
        <v>145</v>
      </c>
      <c r="C20" s="45">
        <v>29.5</v>
      </c>
      <c r="D20" s="46">
        <v>29.5</v>
      </c>
      <c r="E20" s="47"/>
      <c r="F20" s="46">
        <v>29.5</v>
      </c>
      <c r="G20" s="48">
        <v>1</v>
      </c>
      <c r="H20" s="49" t="s">
        <v>156</v>
      </c>
      <c r="I20" s="47" t="s">
        <v>17</v>
      </c>
    </row>
    <row r="21" s="26" customFormat="1" ht="21" customHeight="1" spans="1:9">
      <c r="A21" s="43">
        <v>126</v>
      </c>
      <c r="B21" s="44" t="s">
        <v>164</v>
      </c>
      <c r="C21" s="45">
        <v>9</v>
      </c>
      <c r="D21" s="46">
        <v>9</v>
      </c>
      <c r="E21" s="47"/>
      <c r="F21" s="46">
        <v>9</v>
      </c>
      <c r="G21" s="48">
        <v>1</v>
      </c>
      <c r="H21" s="49" t="s">
        <v>156</v>
      </c>
      <c r="I21" s="47" t="s">
        <v>17</v>
      </c>
    </row>
    <row r="22" ht="9.75" customHeight="1" spans="1:9">
      <c r="A22" s="23"/>
      <c r="B22" s="23"/>
      <c r="C22" s="54"/>
      <c r="D22" s="54"/>
      <c r="E22" s="54"/>
      <c r="F22" s="54"/>
      <c r="G22" s="54"/>
      <c r="H22" s="54"/>
      <c r="I22" s="54"/>
    </row>
  </sheetData>
  <mergeCells count="10">
    <mergeCell ref="A2:I2"/>
    <mergeCell ref="H3:I3"/>
    <mergeCell ref="F4:G4"/>
    <mergeCell ref="A4:A5"/>
    <mergeCell ref="B4:B5"/>
    <mergeCell ref="C4:C5"/>
    <mergeCell ref="D4:D5"/>
    <mergeCell ref="E4:E5"/>
    <mergeCell ref="H4:H5"/>
    <mergeCell ref="I4:I5"/>
  </mergeCells>
  <pageMargins left="0.75" right="0.75" top="1" bottom="1" header="0.5" footer="0.5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1.3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SUM(D7:D12)</f>
        <v>274.17732</v>
      </c>
      <c r="E6" s="14">
        <f>SUM(E7:E12)</f>
        <v>274.17732</v>
      </c>
      <c r="F6" s="14">
        <f>SUM(F7:F12)</f>
        <v>0</v>
      </c>
      <c r="G6" s="14">
        <f>SUM(G7:G12)</f>
        <v>274.17732</v>
      </c>
      <c r="H6" s="15">
        <f>G6/D6</f>
        <v>1</v>
      </c>
      <c r="I6" s="13"/>
      <c r="J6" s="13"/>
    </row>
    <row r="7" ht="22.8" customHeight="1" spans="1:10">
      <c r="A7" s="16">
        <v>17</v>
      </c>
      <c r="B7" s="17" t="s">
        <v>14</v>
      </c>
      <c r="C7" s="18" t="s">
        <v>41</v>
      </c>
      <c r="D7" s="19">
        <v>84.5</v>
      </c>
      <c r="E7" s="20">
        <v>84.5</v>
      </c>
      <c r="F7" s="21"/>
      <c r="G7" s="20">
        <v>84.5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23</v>
      </c>
      <c r="B8" s="17" t="s">
        <v>14</v>
      </c>
      <c r="C8" s="18" t="s">
        <v>45</v>
      </c>
      <c r="D8" s="19">
        <v>126.546</v>
      </c>
      <c r="E8" s="20">
        <v>126.546</v>
      </c>
      <c r="F8" s="21"/>
      <c r="G8" s="20">
        <v>126.546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28</v>
      </c>
      <c r="B9" s="17" t="s">
        <v>14</v>
      </c>
      <c r="C9" s="18" t="s">
        <v>51</v>
      </c>
      <c r="D9" s="19">
        <v>5</v>
      </c>
      <c r="E9" s="20">
        <v>5</v>
      </c>
      <c r="F9" s="21"/>
      <c r="G9" s="20">
        <v>5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60</v>
      </c>
      <c r="B10" s="17" t="s">
        <v>14</v>
      </c>
      <c r="C10" s="25" t="s">
        <v>88</v>
      </c>
      <c r="D10" s="19">
        <v>12</v>
      </c>
      <c r="E10" s="20">
        <v>12</v>
      </c>
      <c r="F10" s="21"/>
      <c r="G10" s="20">
        <v>12</v>
      </c>
      <c r="H10" s="22">
        <v>1</v>
      </c>
      <c r="I10" s="18" t="s">
        <v>16</v>
      </c>
      <c r="J10" s="16" t="s">
        <v>17</v>
      </c>
    </row>
    <row r="11" ht="22.8" customHeight="1" spans="1:10">
      <c r="A11" s="16">
        <v>62</v>
      </c>
      <c r="B11" s="17" t="s">
        <v>14</v>
      </c>
      <c r="C11" s="25" t="s">
        <v>90</v>
      </c>
      <c r="D11" s="19">
        <v>32.64</v>
      </c>
      <c r="E11" s="20">
        <v>32.64</v>
      </c>
      <c r="F11" s="21"/>
      <c r="G11" s="20">
        <v>32.64</v>
      </c>
      <c r="H11" s="22">
        <v>1</v>
      </c>
      <c r="I11" s="18" t="s">
        <v>16</v>
      </c>
      <c r="J11" s="16" t="s">
        <v>17</v>
      </c>
    </row>
    <row r="12" ht="22.8" customHeight="1" spans="1:10">
      <c r="A12" s="16">
        <v>121</v>
      </c>
      <c r="B12" s="17" t="s">
        <v>14</v>
      </c>
      <c r="C12" s="25" t="s">
        <v>144</v>
      </c>
      <c r="D12" s="19">
        <v>13.49132</v>
      </c>
      <c r="E12" s="20">
        <v>13.49132</v>
      </c>
      <c r="F12" s="21"/>
      <c r="G12" s="20">
        <v>13.49132</v>
      </c>
      <c r="H12" s="22">
        <v>1</v>
      </c>
      <c r="I12" s="18" t="s">
        <v>16</v>
      </c>
      <c r="J12" s="16" t="s">
        <v>17</v>
      </c>
    </row>
    <row r="13" ht="9.75" customHeight="1" spans="1:10">
      <c r="A13" s="23"/>
      <c r="B13" s="23"/>
      <c r="C13" s="23"/>
      <c r="D13" s="23"/>
      <c r="E13" s="23"/>
      <c r="F13" s="23"/>
      <c r="G13" s="23"/>
      <c r="H13" s="23"/>
      <c r="I13" s="23"/>
      <c r="J13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SUM(D7)</f>
        <v>50</v>
      </c>
      <c r="E6" s="14">
        <f>SUM(E7)</f>
        <v>49.56</v>
      </c>
      <c r="F6" s="14">
        <f>SUM(F7)</f>
        <v>0.44</v>
      </c>
      <c r="G6" s="14">
        <f>SUM(G7)</f>
        <v>49.56</v>
      </c>
      <c r="H6" s="15">
        <f>G6/D6</f>
        <v>0.9912</v>
      </c>
      <c r="I6" s="13"/>
      <c r="J6" s="13"/>
    </row>
    <row r="7" ht="22.8" customHeight="1" spans="1:10">
      <c r="A7" s="16">
        <v>81</v>
      </c>
      <c r="B7" s="17" t="s">
        <v>14</v>
      </c>
      <c r="C7" s="18" t="s">
        <v>107</v>
      </c>
      <c r="D7" s="19">
        <v>50</v>
      </c>
      <c r="E7" s="20">
        <v>49.56</v>
      </c>
      <c r="F7" s="21">
        <v>0.44</v>
      </c>
      <c r="G7" s="20">
        <v>49.56</v>
      </c>
      <c r="H7" s="22">
        <f>G7/D7</f>
        <v>0.9912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6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SUM(D7:D10)</f>
        <v>107</v>
      </c>
      <c r="E6" s="14">
        <f>SUM(E7:E10)</f>
        <v>98.1368</v>
      </c>
      <c r="F6" s="14">
        <f>SUM(F7:F10)</f>
        <v>8.8632</v>
      </c>
      <c r="G6" s="14">
        <f>SUM(G7:G10)</f>
        <v>98.1368</v>
      </c>
      <c r="H6" s="15">
        <f>G6/D6</f>
        <v>0.917166355140187</v>
      </c>
      <c r="I6" s="13"/>
      <c r="J6" s="13"/>
    </row>
    <row r="7" ht="22.8" customHeight="1" spans="1:10">
      <c r="A7" s="16">
        <v>5</v>
      </c>
      <c r="B7" s="17" t="s">
        <v>14</v>
      </c>
      <c r="C7" s="18" t="s">
        <v>23</v>
      </c>
      <c r="D7" s="19">
        <v>14</v>
      </c>
      <c r="E7" s="20">
        <v>14</v>
      </c>
      <c r="F7" s="21"/>
      <c r="G7" s="20">
        <v>14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45</v>
      </c>
      <c r="B8" s="17" t="s">
        <v>14</v>
      </c>
      <c r="C8" s="18" t="s">
        <v>71</v>
      </c>
      <c r="D8" s="19">
        <v>14</v>
      </c>
      <c r="E8" s="20">
        <v>11.0318</v>
      </c>
      <c r="F8" s="21">
        <v>2.9682</v>
      </c>
      <c r="G8" s="20">
        <v>11.0318</v>
      </c>
      <c r="H8" s="22">
        <v>0.787985714285714</v>
      </c>
      <c r="I8" s="18" t="s">
        <v>16</v>
      </c>
      <c r="J8" s="16" t="s">
        <v>17</v>
      </c>
    </row>
    <row r="9" ht="22.8" customHeight="1" spans="1:10">
      <c r="A9" s="16">
        <v>92</v>
      </c>
      <c r="B9" s="17" t="s">
        <v>14</v>
      </c>
      <c r="C9" s="25" t="s">
        <v>117</v>
      </c>
      <c r="D9" s="19">
        <v>4</v>
      </c>
      <c r="E9" s="21"/>
      <c r="F9" s="21">
        <v>4</v>
      </c>
      <c r="G9" s="21"/>
      <c r="H9" s="22">
        <v>0</v>
      </c>
      <c r="I9" s="18" t="s">
        <v>16</v>
      </c>
      <c r="J9" s="16" t="s">
        <v>17</v>
      </c>
    </row>
    <row r="10" ht="22.8" customHeight="1" spans="1:10">
      <c r="A10" s="16">
        <v>128</v>
      </c>
      <c r="B10" s="17" t="s">
        <v>14</v>
      </c>
      <c r="C10" s="25" t="s">
        <v>150</v>
      </c>
      <c r="D10" s="19">
        <v>75</v>
      </c>
      <c r="E10" s="20">
        <v>73.105</v>
      </c>
      <c r="F10" s="21">
        <v>1.895</v>
      </c>
      <c r="G10" s="20">
        <v>73.105</v>
      </c>
      <c r="H10" s="22">
        <v>0.974733333333333</v>
      </c>
      <c r="I10" s="18" t="s">
        <v>16</v>
      </c>
      <c r="J10" s="16" t="s">
        <v>17</v>
      </c>
    </row>
    <row r="11" ht="9.75" customHeight="1" spans="1:10">
      <c r="A11" s="23"/>
      <c r="B11" s="23"/>
      <c r="C11" s="23"/>
      <c r="D11" s="23"/>
      <c r="E11" s="23"/>
      <c r="F11" s="23"/>
      <c r="G11" s="23"/>
      <c r="H11" s="23"/>
      <c r="I11" s="23"/>
      <c r="J11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F13" sqref="F13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35.7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300</v>
      </c>
      <c r="E6" s="14">
        <f>E7</f>
        <v>299.784603</v>
      </c>
      <c r="F6" s="14">
        <f>F7</f>
        <v>0.215397</v>
      </c>
      <c r="G6" s="14">
        <f>G7</f>
        <v>299.784603</v>
      </c>
      <c r="H6" s="15">
        <f>G6/D6</f>
        <v>0.99928201</v>
      </c>
      <c r="I6" s="13"/>
      <c r="J6" s="13"/>
    </row>
    <row r="7" ht="22.8" customHeight="1" spans="1:10">
      <c r="A7" s="16">
        <v>2</v>
      </c>
      <c r="B7" s="17" t="s">
        <v>14</v>
      </c>
      <c r="C7" s="18" t="s">
        <v>19</v>
      </c>
      <c r="D7" s="19">
        <v>300</v>
      </c>
      <c r="E7" s="20">
        <v>299.784603</v>
      </c>
      <c r="F7" s="21">
        <v>0.215397</v>
      </c>
      <c r="G7" s="20">
        <v>299.784603</v>
      </c>
      <c r="H7" s="22">
        <v>0.99928201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E14" sqref="E14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41.3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88</v>
      </c>
      <c r="E6" s="14">
        <f>E7</f>
        <v>81.717198</v>
      </c>
      <c r="F6" s="14">
        <f>F7</f>
        <v>6.282802</v>
      </c>
      <c r="G6" s="14">
        <f>G7</f>
        <v>81.717198</v>
      </c>
      <c r="H6" s="15">
        <f>G6/D6</f>
        <v>0.928604522727273</v>
      </c>
      <c r="I6" s="13"/>
      <c r="J6" s="13"/>
    </row>
    <row r="7" ht="22.8" customHeight="1" spans="1:10">
      <c r="A7" s="16">
        <v>96</v>
      </c>
      <c r="B7" s="17" t="s">
        <v>14</v>
      </c>
      <c r="C7" s="18" t="s">
        <v>120</v>
      </c>
      <c r="D7" s="19">
        <v>88</v>
      </c>
      <c r="E7" s="20">
        <v>81.717198</v>
      </c>
      <c r="F7" s="21">
        <v>6.282802</v>
      </c>
      <c r="G7" s="20">
        <v>81.717198</v>
      </c>
      <c r="H7" s="22">
        <v>0.928604522727273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8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SUM(D7:D12)</f>
        <v>122</v>
      </c>
      <c r="E6" s="14">
        <f>SUM(E7:E12)</f>
        <v>115.03747</v>
      </c>
      <c r="F6" s="14">
        <f>SUM(F7:F12)</f>
        <v>6.96253</v>
      </c>
      <c r="G6" s="14">
        <f>SUM(G7:G12)</f>
        <v>115.03747</v>
      </c>
      <c r="H6" s="15">
        <f>G6/D6</f>
        <v>0.942930081967213</v>
      </c>
      <c r="I6" s="13"/>
      <c r="J6" s="13"/>
    </row>
    <row r="7" ht="22.8" customHeight="1" spans="1:10">
      <c r="A7" s="16">
        <v>85</v>
      </c>
      <c r="B7" s="17" t="s">
        <v>14</v>
      </c>
      <c r="C7" s="25" t="s">
        <v>110</v>
      </c>
      <c r="D7" s="19">
        <v>41</v>
      </c>
      <c r="E7" s="20">
        <v>41</v>
      </c>
      <c r="F7" s="21"/>
      <c r="G7" s="20">
        <v>41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89</v>
      </c>
      <c r="B8" s="17" t="s">
        <v>14</v>
      </c>
      <c r="C8" s="25" t="s">
        <v>114</v>
      </c>
      <c r="D8" s="19">
        <v>1</v>
      </c>
      <c r="E8" s="20">
        <v>1</v>
      </c>
      <c r="F8" s="21"/>
      <c r="G8" s="20">
        <v>1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99</v>
      </c>
      <c r="B9" s="17" t="s">
        <v>14</v>
      </c>
      <c r="C9" s="25" t="s">
        <v>124</v>
      </c>
      <c r="D9" s="19">
        <v>15</v>
      </c>
      <c r="E9" s="20">
        <v>15</v>
      </c>
      <c r="F9" s="21"/>
      <c r="G9" s="20">
        <v>15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111</v>
      </c>
      <c r="B10" s="17" t="s">
        <v>14</v>
      </c>
      <c r="C10" s="25" t="s">
        <v>137</v>
      </c>
      <c r="D10" s="19">
        <v>1</v>
      </c>
      <c r="E10" s="21"/>
      <c r="F10" s="21">
        <v>1</v>
      </c>
      <c r="G10" s="21"/>
      <c r="H10" s="22">
        <v>0</v>
      </c>
      <c r="I10" s="18" t="s">
        <v>16</v>
      </c>
      <c r="J10" s="16" t="s">
        <v>17</v>
      </c>
    </row>
    <row r="11" ht="22.8" customHeight="1" spans="1:10">
      <c r="A11" s="16">
        <v>114</v>
      </c>
      <c r="B11" s="17" t="s">
        <v>14</v>
      </c>
      <c r="C11" s="18" t="s">
        <v>138</v>
      </c>
      <c r="D11" s="19">
        <v>15</v>
      </c>
      <c r="E11" s="20">
        <v>12.6</v>
      </c>
      <c r="F11" s="21">
        <v>2.4</v>
      </c>
      <c r="G11" s="20">
        <v>12.6</v>
      </c>
      <c r="H11" s="22">
        <v>0.84</v>
      </c>
      <c r="I11" s="18" t="s">
        <v>16</v>
      </c>
      <c r="J11" s="16" t="s">
        <v>17</v>
      </c>
    </row>
    <row r="12" ht="22.8" customHeight="1" spans="1:10">
      <c r="A12" s="16">
        <v>124</v>
      </c>
      <c r="B12" s="17" t="s">
        <v>14</v>
      </c>
      <c r="C12" s="18" t="s">
        <v>146</v>
      </c>
      <c r="D12" s="19">
        <v>49</v>
      </c>
      <c r="E12" s="20">
        <v>45.43747</v>
      </c>
      <c r="F12" s="21">
        <v>3.56253</v>
      </c>
      <c r="G12" s="20">
        <v>45.43747</v>
      </c>
      <c r="H12" s="22">
        <v>0.927295306122449</v>
      </c>
      <c r="I12" s="18" t="s">
        <v>16</v>
      </c>
      <c r="J12" s="16" t="s">
        <v>17</v>
      </c>
    </row>
    <row r="13" ht="9.75" customHeight="1" spans="1:10">
      <c r="A13" s="23"/>
      <c r="B13" s="23"/>
      <c r="C13" s="23"/>
      <c r="D13" s="23"/>
      <c r="E13" s="23"/>
      <c r="F13" s="23"/>
      <c r="G13" s="23"/>
      <c r="H13" s="23"/>
      <c r="I13" s="23"/>
      <c r="J13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39.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SUM(D7:D8)</f>
        <v>90</v>
      </c>
      <c r="E6" s="14">
        <f>SUM(E7:E8)</f>
        <v>75.327564</v>
      </c>
      <c r="F6" s="14">
        <f>SUM(F7:F8)</f>
        <v>14.672436</v>
      </c>
      <c r="G6" s="14">
        <f>SUM(G7:G8)</f>
        <v>75.327564</v>
      </c>
      <c r="H6" s="15">
        <f>G6/D6</f>
        <v>0.836972933333333</v>
      </c>
      <c r="I6" s="13"/>
      <c r="J6" s="13"/>
    </row>
    <row r="7" ht="22.8" customHeight="1" spans="1:10">
      <c r="A7" s="16">
        <v>56</v>
      </c>
      <c r="B7" s="17" t="s">
        <v>14</v>
      </c>
      <c r="C7" s="18" t="s">
        <v>81</v>
      </c>
      <c r="D7" s="19">
        <v>72</v>
      </c>
      <c r="E7" s="20">
        <v>58.4506</v>
      </c>
      <c r="F7" s="21">
        <v>13.5494</v>
      </c>
      <c r="G7" s="20">
        <v>58.4506</v>
      </c>
      <c r="H7" s="22">
        <v>0.811813888888889</v>
      </c>
      <c r="I7" s="18" t="s">
        <v>16</v>
      </c>
      <c r="J7" s="16" t="s">
        <v>17</v>
      </c>
    </row>
    <row r="8" ht="22.8" customHeight="1" spans="1:10">
      <c r="A8" s="16">
        <v>77</v>
      </c>
      <c r="B8" s="17" t="s">
        <v>14</v>
      </c>
      <c r="C8" s="25" t="s">
        <v>105</v>
      </c>
      <c r="D8" s="19">
        <v>18</v>
      </c>
      <c r="E8" s="20">
        <v>16.876964</v>
      </c>
      <c r="F8" s="21">
        <v>1.123036</v>
      </c>
      <c r="G8" s="20">
        <v>16.876964</v>
      </c>
      <c r="H8" s="22">
        <v>0.937609111111111</v>
      </c>
      <c r="I8" s="18" t="s">
        <v>16</v>
      </c>
      <c r="J8" s="16" t="s">
        <v>17</v>
      </c>
    </row>
    <row r="9" ht="9.75" customHeight="1" spans="1:10">
      <c r="A9" s="23"/>
      <c r="B9" s="23"/>
      <c r="C9" s="23"/>
      <c r="D9" s="23"/>
      <c r="E9" s="23"/>
      <c r="F9" s="23"/>
      <c r="G9" s="23"/>
      <c r="H9" s="23"/>
      <c r="I9" s="23"/>
      <c r="J9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40</v>
      </c>
      <c r="E6" s="14">
        <f>E7</f>
        <v>39.936033</v>
      </c>
      <c r="F6" s="14">
        <f>F7</f>
        <v>0.063967</v>
      </c>
      <c r="G6" s="14">
        <f>G7</f>
        <v>39.936033</v>
      </c>
      <c r="H6" s="15">
        <f>G6/D6</f>
        <v>0.998400825</v>
      </c>
      <c r="I6" s="13"/>
      <c r="J6" s="13"/>
    </row>
    <row r="7" ht="22.8" customHeight="1" spans="1:10">
      <c r="A7" s="16">
        <v>41</v>
      </c>
      <c r="B7" s="17" t="s">
        <v>14</v>
      </c>
      <c r="C7" s="18" t="s">
        <v>64</v>
      </c>
      <c r="D7" s="19">
        <v>40</v>
      </c>
      <c r="E7" s="20">
        <v>39.936033</v>
      </c>
      <c r="F7" s="21">
        <v>0.063967</v>
      </c>
      <c r="G7" s="20">
        <v>39.936033</v>
      </c>
      <c r="H7" s="22">
        <v>0.998400825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128</v>
      </c>
      <c r="E6" s="14">
        <f>E7</f>
        <v>128</v>
      </c>
      <c r="F6" s="14">
        <f>F7</f>
        <v>0</v>
      </c>
      <c r="G6" s="14">
        <f>G7</f>
        <v>128</v>
      </c>
      <c r="H6" s="15">
        <f>G6/D6</f>
        <v>1</v>
      </c>
      <c r="I6" s="13"/>
      <c r="J6" s="13"/>
    </row>
    <row r="7" ht="22.8" customHeight="1" spans="1:10">
      <c r="A7" s="16">
        <v>116</v>
      </c>
      <c r="B7" s="17" t="s">
        <v>14</v>
      </c>
      <c r="C7" s="18" t="s">
        <v>140</v>
      </c>
      <c r="D7" s="19">
        <v>128</v>
      </c>
      <c r="E7" s="20">
        <v>128</v>
      </c>
      <c r="F7" s="21"/>
      <c r="G7" s="20">
        <v>128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1.3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SUM(D7:D11)</f>
        <v>650</v>
      </c>
      <c r="E6" s="14">
        <f>SUM(E7:E11)</f>
        <v>650</v>
      </c>
      <c r="F6" s="14">
        <f>SUM(F7:F11)</f>
        <v>0</v>
      </c>
      <c r="G6" s="14">
        <f>SUM(G7:G11)</f>
        <v>650</v>
      </c>
      <c r="H6" s="15">
        <f>G6/D6</f>
        <v>1</v>
      </c>
      <c r="I6" s="13"/>
      <c r="J6" s="13"/>
    </row>
    <row r="7" ht="22.8" customHeight="1" spans="1:10">
      <c r="A7" s="16">
        <v>11</v>
      </c>
      <c r="B7" s="17" t="s">
        <v>14</v>
      </c>
      <c r="C7" s="25" t="s">
        <v>30</v>
      </c>
      <c r="D7" s="19">
        <v>70</v>
      </c>
      <c r="E7" s="20">
        <v>70</v>
      </c>
      <c r="F7" s="21"/>
      <c r="G7" s="20">
        <v>70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51</v>
      </c>
      <c r="B8" s="17" t="s">
        <v>14</v>
      </c>
      <c r="C8" s="18" t="s">
        <v>77</v>
      </c>
      <c r="D8" s="19">
        <v>200</v>
      </c>
      <c r="E8" s="20">
        <v>200</v>
      </c>
      <c r="F8" s="21"/>
      <c r="G8" s="20">
        <v>200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108</v>
      </c>
      <c r="B9" s="17" t="s">
        <v>14</v>
      </c>
      <c r="C9" s="18" t="s">
        <v>134</v>
      </c>
      <c r="D9" s="19">
        <v>344</v>
      </c>
      <c r="E9" s="20">
        <v>344</v>
      </c>
      <c r="F9" s="21"/>
      <c r="G9" s="20">
        <v>344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129</v>
      </c>
      <c r="B10" s="17" t="s">
        <v>14</v>
      </c>
      <c r="C10" s="18" t="s">
        <v>151</v>
      </c>
      <c r="D10" s="19">
        <v>12</v>
      </c>
      <c r="E10" s="20">
        <v>12</v>
      </c>
      <c r="F10" s="21"/>
      <c r="G10" s="20">
        <v>12</v>
      </c>
      <c r="H10" s="22">
        <v>1</v>
      </c>
      <c r="I10" s="18" t="s">
        <v>16</v>
      </c>
      <c r="J10" s="16" t="s">
        <v>17</v>
      </c>
    </row>
    <row r="11" ht="22.8" customHeight="1" spans="1:10">
      <c r="A11" s="16">
        <v>130</v>
      </c>
      <c r="B11" s="17" t="s">
        <v>14</v>
      </c>
      <c r="C11" s="18" t="s">
        <v>152</v>
      </c>
      <c r="D11" s="19">
        <v>24</v>
      </c>
      <c r="E11" s="20">
        <v>24</v>
      </c>
      <c r="F11" s="21"/>
      <c r="G11" s="20">
        <v>24</v>
      </c>
      <c r="H11" s="22">
        <v>1</v>
      </c>
      <c r="I11" s="18" t="s">
        <v>16</v>
      </c>
      <c r="J11" s="16" t="s">
        <v>17</v>
      </c>
    </row>
    <row r="12" ht="9.75" customHeight="1" spans="1:10">
      <c r="A12" s="23"/>
      <c r="B12" s="23"/>
      <c r="C12" s="23"/>
      <c r="D12" s="23"/>
      <c r="E12" s="23"/>
      <c r="F12" s="23"/>
      <c r="G12" s="23"/>
      <c r="H12" s="23"/>
      <c r="I12" s="23"/>
      <c r="J12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32.625</v>
      </c>
      <c r="E6" s="14">
        <f>E7</f>
        <v>32.625</v>
      </c>
      <c r="F6" s="14">
        <f>F7</f>
        <v>0</v>
      </c>
      <c r="G6" s="14">
        <f>G7</f>
        <v>32.625</v>
      </c>
      <c r="H6" s="15">
        <f>G6/D6</f>
        <v>1</v>
      </c>
      <c r="I6" s="13"/>
      <c r="J6" s="13"/>
    </row>
    <row r="7" ht="22.8" customHeight="1" spans="1:10">
      <c r="A7" s="16">
        <v>95</v>
      </c>
      <c r="B7" s="17" t="s">
        <v>14</v>
      </c>
      <c r="C7" s="18" t="s">
        <v>118</v>
      </c>
      <c r="D7" s="19">
        <v>32.625</v>
      </c>
      <c r="E7" s="20">
        <v>32.625</v>
      </c>
      <c r="F7" s="21"/>
      <c r="G7" s="20">
        <v>32.625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.25454545454545" defaultRowHeight="14" outlineLevelRow="7"/>
  <cols>
    <col min="1" max="1" width="5.37272727272727" customWidth="1"/>
    <col min="2" max="2" width="33.8727272727273" customWidth="1"/>
    <col min="3" max="3" width="45.1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  <col min="11" max="16384" width="9.25454545454545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20</v>
      </c>
      <c r="E6" s="14">
        <f>E7</f>
        <v>18.36</v>
      </c>
      <c r="F6" s="14">
        <f>F7</f>
        <v>1.64</v>
      </c>
      <c r="G6" s="14">
        <f>G7</f>
        <v>18.36</v>
      </c>
      <c r="H6" s="15">
        <f>G6/D6</f>
        <v>0.918</v>
      </c>
      <c r="I6" s="13"/>
      <c r="J6" s="13"/>
    </row>
    <row r="7" ht="22.8" customHeight="1" spans="1:10">
      <c r="A7" s="16">
        <v>101</v>
      </c>
      <c r="B7" s="17" t="s">
        <v>14</v>
      </c>
      <c r="C7" s="18" t="s">
        <v>126</v>
      </c>
      <c r="D7" s="19">
        <v>20</v>
      </c>
      <c r="E7" s="20">
        <v>18.36</v>
      </c>
      <c r="F7" s="21">
        <v>1.64</v>
      </c>
      <c r="G7" s="20">
        <v>18.36</v>
      </c>
      <c r="H7" s="22">
        <v>0.918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H17" sqref="H17"/>
    </sheetView>
  </sheetViews>
  <sheetFormatPr defaultColWidth="9" defaultRowHeight="14"/>
  <cols>
    <col min="1" max="1" width="5.37272727272727" customWidth="1"/>
    <col min="2" max="2" width="33.8727272727273" customWidth="1"/>
    <col min="3" max="3" width="45.1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SUM(D7:D10)</f>
        <v>953.777089</v>
      </c>
      <c r="E6" s="14">
        <f>SUM(E7:E10)</f>
        <v>942.71273</v>
      </c>
      <c r="F6" s="14">
        <f>SUM(F7:F10)</f>
        <v>11.064359</v>
      </c>
      <c r="G6" s="14">
        <f>SUM(G7:G10)</f>
        <v>942.71273</v>
      </c>
      <c r="H6" s="15">
        <f>G6/D6</f>
        <v>0.988399428831321</v>
      </c>
      <c r="I6" s="13"/>
      <c r="J6" s="13"/>
    </row>
    <row r="7" ht="22.8" customHeight="1" spans="1:10">
      <c r="A7" s="16">
        <v>24</v>
      </c>
      <c r="B7" s="17" t="s">
        <v>14</v>
      </c>
      <c r="C7" s="18" t="s">
        <v>46</v>
      </c>
      <c r="D7" s="19">
        <v>75</v>
      </c>
      <c r="E7" s="20">
        <v>63.99885</v>
      </c>
      <c r="F7" s="21">
        <v>11.00115</v>
      </c>
      <c r="G7" s="20">
        <v>63.99885</v>
      </c>
      <c r="H7" s="22">
        <f>G7/D7</f>
        <v>0.853318</v>
      </c>
      <c r="I7" s="18" t="s">
        <v>16</v>
      </c>
      <c r="J7" s="16" t="s">
        <v>17</v>
      </c>
    </row>
    <row r="8" ht="22.8" customHeight="1" spans="1:10">
      <c r="A8" s="16">
        <v>67</v>
      </c>
      <c r="B8" s="17" t="s">
        <v>14</v>
      </c>
      <c r="C8" s="18" t="s">
        <v>96</v>
      </c>
      <c r="D8" s="19">
        <v>238.777089</v>
      </c>
      <c r="E8" s="20">
        <v>238.777089</v>
      </c>
      <c r="F8" s="21"/>
      <c r="G8" s="20">
        <v>238.777089</v>
      </c>
      <c r="H8" s="22">
        <f>G8/D8</f>
        <v>1</v>
      </c>
      <c r="I8" s="18" t="s">
        <v>16</v>
      </c>
      <c r="J8" s="16" t="s">
        <v>17</v>
      </c>
    </row>
    <row r="9" ht="22.8" customHeight="1" spans="1:10">
      <c r="A9" s="16">
        <v>75</v>
      </c>
      <c r="B9" s="17" t="s">
        <v>14</v>
      </c>
      <c r="C9" s="18" t="s">
        <v>103</v>
      </c>
      <c r="D9" s="19">
        <v>40</v>
      </c>
      <c r="E9" s="20">
        <v>40</v>
      </c>
      <c r="F9" s="21"/>
      <c r="G9" s="20">
        <v>40</v>
      </c>
      <c r="H9" s="22">
        <f>G9/D9</f>
        <v>1</v>
      </c>
      <c r="I9" s="18" t="s">
        <v>16</v>
      </c>
      <c r="J9" s="16" t="s">
        <v>17</v>
      </c>
    </row>
    <row r="10" ht="22.8" customHeight="1" spans="1:10">
      <c r="A10" s="16">
        <v>97</v>
      </c>
      <c r="B10" s="17" t="s">
        <v>14</v>
      </c>
      <c r="C10" s="18" t="s">
        <v>122</v>
      </c>
      <c r="D10" s="19">
        <v>600</v>
      </c>
      <c r="E10" s="20">
        <v>599.936791</v>
      </c>
      <c r="F10" s="21">
        <v>0.063209</v>
      </c>
      <c r="G10" s="20">
        <v>599.936791</v>
      </c>
      <c r="H10" s="22">
        <f>G10/D10</f>
        <v>0.999894651666667</v>
      </c>
      <c r="I10" s="18" t="s">
        <v>16</v>
      </c>
      <c r="J10" s="16" t="s">
        <v>17</v>
      </c>
    </row>
    <row r="11" ht="9.75" customHeight="1" spans="1:10">
      <c r="A11" s="23"/>
      <c r="B11" s="23"/>
      <c r="C11" s="23"/>
      <c r="D11" s="23"/>
      <c r="E11" s="23"/>
      <c r="F11" s="23"/>
      <c r="G11" s="23"/>
      <c r="H11" s="23"/>
      <c r="I11" s="23"/>
      <c r="J11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5</v>
      </c>
      <c r="E6" s="14">
        <f>E7</f>
        <v>4.86185</v>
      </c>
      <c r="F6" s="14">
        <f>F7</f>
        <v>0.13815</v>
      </c>
      <c r="G6" s="14">
        <f>G7</f>
        <v>4.86185</v>
      </c>
      <c r="H6" s="15">
        <f>G6/D6</f>
        <v>0.97237</v>
      </c>
      <c r="I6" s="13"/>
      <c r="J6" s="13"/>
    </row>
    <row r="7" ht="22.8" customHeight="1" spans="1:10">
      <c r="A7" s="16">
        <v>105</v>
      </c>
      <c r="B7" s="17" t="s">
        <v>14</v>
      </c>
      <c r="C7" s="18" t="s">
        <v>132</v>
      </c>
      <c r="D7" s="19">
        <v>5</v>
      </c>
      <c r="E7" s="20">
        <v>4.86185</v>
      </c>
      <c r="F7" s="21">
        <v>0.13815</v>
      </c>
      <c r="G7" s="20">
        <v>4.86185</v>
      </c>
      <c r="H7" s="22">
        <v>0.97237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5.7545454545455" customWidth="1"/>
    <col min="3" max="3" width="62.2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  <col min="11" max="11" width="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SUM(D7:D11)</f>
        <v>1505.6886</v>
      </c>
      <c r="E6" s="14">
        <f>SUM(E7:E11)</f>
        <v>1491.63275</v>
      </c>
      <c r="F6" s="14">
        <f>SUM(F7:F11)</f>
        <v>14.05585</v>
      </c>
      <c r="G6" s="14">
        <f>SUM(G7:G11)</f>
        <v>1491.63275</v>
      </c>
      <c r="H6" s="15">
        <f>G6/D6</f>
        <v>0.990664836009252</v>
      </c>
      <c r="I6" s="13"/>
      <c r="J6" s="13"/>
    </row>
    <row r="7" ht="22.8" customHeight="1" spans="1:10">
      <c r="A7" s="16">
        <v>31</v>
      </c>
      <c r="B7" s="17" t="s">
        <v>55</v>
      </c>
      <c r="C7" s="18" t="s">
        <v>56</v>
      </c>
      <c r="D7" s="19">
        <v>89.5</v>
      </c>
      <c r="E7" s="20">
        <v>89.3</v>
      </c>
      <c r="F7" s="21">
        <v>0.2</v>
      </c>
      <c r="G7" s="20">
        <v>89.3</v>
      </c>
      <c r="H7" s="22">
        <v>0.997765363128492</v>
      </c>
      <c r="I7" s="18" t="s">
        <v>16</v>
      </c>
      <c r="J7" s="16" t="s">
        <v>17</v>
      </c>
    </row>
    <row r="8" ht="22.8" customHeight="1" spans="1:10">
      <c r="A8" s="16">
        <v>42</v>
      </c>
      <c r="B8" s="17" t="s">
        <v>55</v>
      </c>
      <c r="C8" s="18" t="s">
        <v>66</v>
      </c>
      <c r="D8" s="19">
        <v>350</v>
      </c>
      <c r="E8" s="20">
        <v>350</v>
      </c>
      <c r="F8" s="21"/>
      <c r="G8" s="20">
        <v>350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50</v>
      </c>
      <c r="B9" s="17" t="s">
        <v>55</v>
      </c>
      <c r="C9" s="18" t="s">
        <v>76</v>
      </c>
      <c r="D9" s="19">
        <v>232.4508</v>
      </c>
      <c r="E9" s="20">
        <v>232.4508</v>
      </c>
      <c r="F9" s="21"/>
      <c r="G9" s="20">
        <v>232.4508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91</v>
      </c>
      <c r="B10" s="17" t="s">
        <v>55</v>
      </c>
      <c r="C10" s="18" t="s">
        <v>116</v>
      </c>
      <c r="D10" s="19">
        <v>76.0532</v>
      </c>
      <c r="E10" s="20">
        <v>62.19735</v>
      </c>
      <c r="F10" s="21">
        <v>13.85585</v>
      </c>
      <c r="G10" s="20">
        <v>62.19735</v>
      </c>
      <c r="H10" s="22">
        <v>0.817813714610299</v>
      </c>
      <c r="I10" s="18" t="s">
        <v>16</v>
      </c>
      <c r="J10" s="16" t="s">
        <v>17</v>
      </c>
    </row>
    <row r="11" ht="22.8" customHeight="1" spans="1:10">
      <c r="A11" s="16">
        <v>109</v>
      </c>
      <c r="B11" s="17" t="s">
        <v>55</v>
      </c>
      <c r="C11" s="18" t="s">
        <v>135</v>
      </c>
      <c r="D11" s="19">
        <v>757.6846</v>
      </c>
      <c r="E11" s="20">
        <v>757.6846</v>
      </c>
      <c r="F11" s="21"/>
      <c r="G11" s="20">
        <v>757.6846</v>
      </c>
      <c r="H11" s="22">
        <v>1</v>
      </c>
      <c r="I11" s="18" t="s">
        <v>16</v>
      </c>
      <c r="J11" s="16" t="s">
        <v>17</v>
      </c>
    </row>
    <row r="12" ht="9.75" customHeight="1" spans="1:10">
      <c r="A12" s="23"/>
      <c r="B12" s="23"/>
      <c r="C12" s="23"/>
      <c r="D12" s="23"/>
      <c r="E12" s="23"/>
      <c r="F12" s="23"/>
      <c r="G12" s="23"/>
      <c r="H12" s="23"/>
      <c r="I12" s="23"/>
      <c r="J12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39.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SUM(D7:D11)</f>
        <v>529.1078</v>
      </c>
      <c r="E6" s="14">
        <f>SUM(E7:E11)</f>
        <v>523.121641</v>
      </c>
      <c r="F6" s="14">
        <f>SUM(F7:F11)</f>
        <v>5.986159</v>
      </c>
      <c r="G6" s="14">
        <f>SUM(G7:G11)</f>
        <v>523.121641</v>
      </c>
      <c r="H6" s="15">
        <f>G6/D6</f>
        <v>0.98868631496266</v>
      </c>
      <c r="I6" s="13"/>
      <c r="J6" s="13"/>
    </row>
    <row r="7" ht="22.8" customHeight="1" spans="1:10">
      <c r="A7" s="16">
        <v>4</v>
      </c>
      <c r="B7" s="17" t="s">
        <v>14</v>
      </c>
      <c r="C7" s="18" t="s">
        <v>21</v>
      </c>
      <c r="D7" s="19">
        <v>25</v>
      </c>
      <c r="E7" s="20">
        <v>25</v>
      </c>
      <c r="F7" s="21"/>
      <c r="G7" s="20">
        <v>25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21</v>
      </c>
      <c r="B8" s="17" t="s">
        <v>14</v>
      </c>
      <c r="C8" s="18" t="s">
        <v>43</v>
      </c>
      <c r="D8" s="19">
        <v>228.6078</v>
      </c>
      <c r="E8" s="20">
        <v>223.566641</v>
      </c>
      <c r="F8" s="21">
        <v>5.041159</v>
      </c>
      <c r="G8" s="20">
        <v>223.566641</v>
      </c>
      <c r="H8" s="22">
        <v>0.977948438329751</v>
      </c>
      <c r="I8" s="18" t="s">
        <v>16</v>
      </c>
      <c r="J8" s="16" t="s">
        <v>17</v>
      </c>
    </row>
    <row r="9" ht="22.8" customHeight="1" spans="1:10">
      <c r="A9" s="16">
        <v>37</v>
      </c>
      <c r="B9" s="17" t="s">
        <v>14</v>
      </c>
      <c r="C9" s="25" t="s">
        <v>62</v>
      </c>
      <c r="D9" s="19">
        <v>95.5</v>
      </c>
      <c r="E9" s="20">
        <v>95.5</v>
      </c>
      <c r="F9" s="21"/>
      <c r="G9" s="20">
        <v>95.5</v>
      </c>
      <c r="H9" s="22">
        <v>1</v>
      </c>
      <c r="I9" s="18" t="s">
        <v>16</v>
      </c>
      <c r="J9" s="16" t="s">
        <v>17</v>
      </c>
    </row>
    <row r="10" ht="22.8" customHeight="1" spans="1:10">
      <c r="A10" s="16">
        <v>76</v>
      </c>
      <c r="B10" s="17" t="s">
        <v>14</v>
      </c>
      <c r="C10" s="18" t="s">
        <v>104</v>
      </c>
      <c r="D10" s="19">
        <v>4.5</v>
      </c>
      <c r="E10" s="20">
        <v>4.5</v>
      </c>
      <c r="F10" s="21"/>
      <c r="G10" s="20">
        <v>4.5</v>
      </c>
      <c r="H10" s="22">
        <v>1</v>
      </c>
      <c r="I10" s="18" t="s">
        <v>16</v>
      </c>
      <c r="J10" s="16" t="s">
        <v>17</v>
      </c>
    </row>
    <row r="11" ht="22.8" customHeight="1" spans="1:10">
      <c r="A11" s="16">
        <v>118</v>
      </c>
      <c r="B11" s="17" t="s">
        <v>14</v>
      </c>
      <c r="C11" s="18" t="s">
        <v>143</v>
      </c>
      <c r="D11" s="19">
        <v>175.5</v>
      </c>
      <c r="E11" s="20">
        <v>174.555</v>
      </c>
      <c r="F11" s="21">
        <v>0.945</v>
      </c>
      <c r="G11" s="20">
        <v>174.555</v>
      </c>
      <c r="H11" s="22">
        <v>0.994615384615385</v>
      </c>
      <c r="I11" s="18" t="s">
        <v>16</v>
      </c>
      <c r="J11" s="16" t="s">
        <v>17</v>
      </c>
    </row>
    <row r="12" ht="9.75" customHeight="1" spans="1:10">
      <c r="A12" s="23"/>
      <c r="B12" s="23"/>
      <c r="C12" s="23"/>
      <c r="D12" s="23"/>
      <c r="E12" s="23"/>
      <c r="F12" s="23"/>
      <c r="G12" s="23"/>
      <c r="H12" s="23"/>
      <c r="I12" s="23"/>
      <c r="J12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43.2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50</v>
      </c>
      <c r="E6" s="14">
        <f>E7</f>
        <v>29.74984</v>
      </c>
      <c r="F6" s="14">
        <f>F7</f>
        <v>20.25016</v>
      </c>
      <c r="G6" s="14">
        <f>G7</f>
        <v>29.74984</v>
      </c>
      <c r="H6" s="15">
        <f>G6/D6</f>
        <v>0.5949968</v>
      </c>
      <c r="I6" s="13"/>
      <c r="J6" s="13"/>
    </row>
    <row r="7" ht="22.8" customHeight="1" spans="1:10">
      <c r="A7" s="16">
        <v>12</v>
      </c>
      <c r="B7" s="17" t="s">
        <v>14</v>
      </c>
      <c r="C7" s="18" t="s">
        <v>32</v>
      </c>
      <c r="D7" s="19">
        <v>50</v>
      </c>
      <c r="E7" s="20">
        <v>29.74984</v>
      </c>
      <c r="F7" s="21">
        <v>20.25016</v>
      </c>
      <c r="G7" s="20">
        <v>29.74984</v>
      </c>
      <c r="H7" s="22">
        <v>0.5949968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H7" sqref="H7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300</v>
      </c>
      <c r="E6" s="14">
        <f>E7</f>
        <v>299.998</v>
      </c>
      <c r="F6" s="14">
        <f>F7</f>
        <v>0.002</v>
      </c>
      <c r="G6" s="14">
        <f>G7</f>
        <v>299.998</v>
      </c>
      <c r="H6" s="15">
        <f>G6/D6</f>
        <v>0.999993333333333</v>
      </c>
      <c r="I6" s="13"/>
      <c r="J6" s="13"/>
    </row>
    <row r="7" ht="22.8" customHeight="1" spans="1:10">
      <c r="A7" s="16">
        <v>66</v>
      </c>
      <c r="B7" s="17" t="s">
        <v>14</v>
      </c>
      <c r="C7" s="18" t="s">
        <v>94</v>
      </c>
      <c r="D7" s="19">
        <v>300</v>
      </c>
      <c r="E7" s="20">
        <v>299.998</v>
      </c>
      <c r="F7" s="21">
        <v>0.002</v>
      </c>
      <c r="G7" s="20">
        <v>299.998</v>
      </c>
      <c r="H7" s="22">
        <v>0.999993333333333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F14" sqref="F13:F14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43.2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60</v>
      </c>
      <c r="E6" s="14">
        <f>E7</f>
        <v>60</v>
      </c>
      <c r="F6" s="14">
        <f>F7</f>
        <v>0</v>
      </c>
      <c r="G6" s="14">
        <f>G7</f>
        <v>60</v>
      </c>
      <c r="H6" s="15">
        <f>G6/D6</f>
        <v>1</v>
      </c>
      <c r="I6" s="13"/>
      <c r="J6" s="13"/>
    </row>
    <row r="7" ht="22.8" customHeight="1" spans="1:10">
      <c r="A7" s="16">
        <v>127</v>
      </c>
      <c r="B7" s="17" t="s">
        <v>14</v>
      </c>
      <c r="C7" s="18" t="s">
        <v>148</v>
      </c>
      <c r="D7" s="19">
        <v>60</v>
      </c>
      <c r="E7" s="20">
        <v>60</v>
      </c>
      <c r="F7" s="21"/>
      <c r="G7" s="20">
        <v>60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0.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SUM(D7:D9)</f>
        <v>4568.902714</v>
      </c>
      <c r="E6" s="14">
        <f>SUM(E7:E9)</f>
        <v>4298.366183</v>
      </c>
      <c r="F6" s="14">
        <f>SUM(F7:F9)</f>
        <v>270.536531</v>
      </c>
      <c r="G6" s="14">
        <f>SUM(G7:G9)</f>
        <v>4298.366183</v>
      </c>
      <c r="H6" s="15">
        <f>G6/D6</f>
        <v>0.940787417037569</v>
      </c>
      <c r="I6" s="13"/>
      <c r="J6" s="13"/>
    </row>
    <row r="7" ht="22.8" customHeight="1" spans="1:10">
      <c r="A7" s="16">
        <v>13</v>
      </c>
      <c r="B7" s="17" t="s">
        <v>14</v>
      </c>
      <c r="C7" s="18" t="s">
        <v>34</v>
      </c>
      <c r="D7" s="19">
        <v>1143.213469</v>
      </c>
      <c r="E7" s="20">
        <v>972.676917</v>
      </c>
      <c r="F7" s="21">
        <v>170.536552</v>
      </c>
      <c r="G7" s="20">
        <v>972.676917</v>
      </c>
      <c r="H7" s="22">
        <v>0.850827026951342</v>
      </c>
      <c r="I7" s="18" t="s">
        <v>16</v>
      </c>
      <c r="J7" s="16" t="s">
        <v>17</v>
      </c>
    </row>
    <row r="8" ht="22.8" customHeight="1" spans="1:10">
      <c r="A8" s="16">
        <v>14</v>
      </c>
      <c r="B8" s="17" t="s">
        <v>14</v>
      </c>
      <c r="C8" s="18" t="s">
        <v>36</v>
      </c>
      <c r="D8" s="19">
        <v>2131.789245</v>
      </c>
      <c r="E8" s="55">
        <v>2131.789245</v>
      </c>
      <c r="F8" s="21"/>
      <c r="G8" s="55">
        <v>2131.789245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53</v>
      </c>
      <c r="B9" s="17" t="s">
        <v>14</v>
      </c>
      <c r="C9" s="18" t="s">
        <v>79</v>
      </c>
      <c r="D9" s="19">
        <v>1293.9</v>
      </c>
      <c r="E9" s="55">
        <v>1193.900021</v>
      </c>
      <c r="F9" s="21">
        <v>99.999979</v>
      </c>
      <c r="G9" s="55">
        <v>1193.900021</v>
      </c>
      <c r="H9" s="22">
        <v>0.92271429090347</v>
      </c>
      <c r="I9" s="18" t="s">
        <v>16</v>
      </c>
      <c r="J9" s="16" t="s">
        <v>17</v>
      </c>
    </row>
    <row r="10" ht="9.75" customHeight="1" spans="1:10">
      <c r="A10" s="23"/>
      <c r="B10" s="23"/>
      <c r="C10" s="23"/>
      <c r="D10" s="23"/>
      <c r="E10" s="23"/>
      <c r="F10" s="23"/>
      <c r="G10" s="23"/>
      <c r="H10" s="23"/>
      <c r="I10" s="23"/>
      <c r="J10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40.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SUM(D7:D9)</f>
        <v>921.2</v>
      </c>
      <c r="E6" s="14">
        <f>SUM(E7:E9)</f>
        <v>916.6563</v>
      </c>
      <c r="F6" s="14">
        <f>SUM(F7:F9)</f>
        <v>4.5437</v>
      </c>
      <c r="G6" s="14">
        <f>SUM(G7:G9)</f>
        <v>916.6563</v>
      </c>
      <c r="H6" s="15">
        <f>G6/D6</f>
        <v>0.995067629179331</v>
      </c>
      <c r="I6" s="13"/>
      <c r="J6" s="13"/>
    </row>
    <row r="7" ht="22.8" customHeight="1" spans="1:10">
      <c r="A7" s="16">
        <v>44</v>
      </c>
      <c r="B7" s="17" t="s">
        <v>14</v>
      </c>
      <c r="C7" s="18" t="s">
        <v>69</v>
      </c>
      <c r="D7" s="19">
        <v>7.5</v>
      </c>
      <c r="E7" s="20">
        <v>3.0028</v>
      </c>
      <c r="F7" s="21">
        <v>4.4972</v>
      </c>
      <c r="G7" s="20">
        <v>3.0028</v>
      </c>
      <c r="H7" s="22">
        <v>0.400373333333333</v>
      </c>
      <c r="I7" s="18" t="s">
        <v>16</v>
      </c>
      <c r="J7" s="16" t="s">
        <v>17</v>
      </c>
    </row>
    <row r="8" ht="22.8" customHeight="1" spans="1:10">
      <c r="A8" s="16">
        <v>86</v>
      </c>
      <c r="B8" s="17" t="s">
        <v>14</v>
      </c>
      <c r="C8" s="18" t="s">
        <v>112</v>
      </c>
      <c r="D8" s="19">
        <v>4.7</v>
      </c>
      <c r="E8" s="20">
        <v>4.7</v>
      </c>
      <c r="F8" s="21"/>
      <c r="G8" s="20">
        <v>4.7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104</v>
      </c>
      <c r="B9" s="17" t="s">
        <v>14</v>
      </c>
      <c r="C9" s="18" t="s">
        <v>131</v>
      </c>
      <c r="D9" s="19">
        <v>909</v>
      </c>
      <c r="E9" s="20">
        <v>908.9535</v>
      </c>
      <c r="F9" s="21">
        <v>0.0465</v>
      </c>
      <c r="G9" s="20">
        <v>908.9535</v>
      </c>
      <c r="H9" s="22">
        <v>0.999948844884488</v>
      </c>
      <c r="I9" s="18" t="s">
        <v>16</v>
      </c>
      <c r="J9" s="16" t="s">
        <v>17</v>
      </c>
    </row>
    <row r="10" ht="9.75" customHeight="1" spans="1:10">
      <c r="A10" s="23"/>
      <c r="B10" s="23"/>
      <c r="C10" s="23"/>
      <c r="D10" s="23"/>
      <c r="E10" s="23"/>
      <c r="F10" s="23"/>
      <c r="G10" s="23"/>
      <c r="H10" s="23"/>
      <c r="I10" s="23"/>
      <c r="J10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H7" sqref="H7"/>
    </sheetView>
  </sheetViews>
  <sheetFormatPr defaultColWidth="9" defaultRowHeight="14"/>
  <cols>
    <col min="1" max="1" width="5.37272727272727" customWidth="1"/>
    <col min="2" max="2" width="33.8727272727273" customWidth="1"/>
    <col min="3" max="3" width="50.7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SUM(D7:D18)</f>
        <v>5362.922159</v>
      </c>
      <c r="E6" s="14">
        <f>SUM(E7:E18)</f>
        <v>4865.073959</v>
      </c>
      <c r="F6" s="14">
        <f>SUM(F7:F18)</f>
        <v>497.8482</v>
      </c>
      <c r="G6" s="14">
        <f>SUM(G7:G18)</f>
        <v>4865.073959</v>
      </c>
      <c r="H6" s="15">
        <f>G6/D6</f>
        <v>0.907168482920358</v>
      </c>
      <c r="I6" s="13"/>
      <c r="J6" s="13"/>
    </row>
    <row r="7" ht="22.8" customHeight="1" spans="1:10">
      <c r="A7" s="16">
        <v>16</v>
      </c>
      <c r="B7" s="17" t="s">
        <v>14</v>
      </c>
      <c r="C7" s="18" t="s">
        <v>39</v>
      </c>
      <c r="D7" s="19">
        <v>1328.288545</v>
      </c>
      <c r="E7" s="55">
        <v>1328.288545</v>
      </c>
      <c r="F7" s="21"/>
      <c r="G7" s="55">
        <v>1328.288545</v>
      </c>
      <c r="H7" s="22">
        <v>1</v>
      </c>
      <c r="I7" s="18" t="s">
        <v>16</v>
      </c>
      <c r="J7" s="16" t="s">
        <v>17</v>
      </c>
    </row>
    <row r="8" ht="22.8" customHeight="1" spans="1:10">
      <c r="A8" s="16">
        <v>22</v>
      </c>
      <c r="B8" s="17" t="s">
        <v>14</v>
      </c>
      <c r="C8" s="18" t="s">
        <v>44</v>
      </c>
      <c r="D8" s="19">
        <v>1516.169035</v>
      </c>
      <c r="E8" s="55">
        <v>1516.169035</v>
      </c>
      <c r="F8" s="21"/>
      <c r="G8" s="55">
        <v>1516.169035</v>
      </c>
      <c r="H8" s="22">
        <v>1</v>
      </c>
      <c r="I8" s="18" t="s">
        <v>16</v>
      </c>
      <c r="J8" s="16" t="s">
        <v>17</v>
      </c>
    </row>
    <row r="9" ht="22.8" customHeight="1" spans="1:10">
      <c r="A9" s="16">
        <v>36</v>
      </c>
      <c r="B9" s="17" t="s">
        <v>14</v>
      </c>
      <c r="C9" s="25" t="s">
        <v>61</v>
      </c>
      <c r="D9" s="19">
        <v>1894.234579</v>
      </c>
      <c r="E9" s="55">
        <v>1437.312312</v>
      </c>
      <c r="F9" s="21">
        <v>456.922267</v>
      </c>
      <c r="G9" s="55">
        <v>1437.312312</v>
      </c>
      <c r="H9" s="22">
        <v>0.758782638610041</v>
      </c>
      <c r="I9" s="18" t="s">
        <v>16</v>
      </c>
      <c r="J9" s="16" t="s">
        <v>17</v>
      </c>
    </row>
    <row r="10" ht="22.8" customHeight="1" spans="1:10">
      <c r="A10" s="16">
        <v>54</v>
      </c>
      <c r="B10" s="17" t="s">
        <v>14</v>
      </c>
      <c r="C10" s="25" t="s">
        <v>80</v>
      </c>
      <c r="D10" s="19">
        <v>116</v>
      </c>
      <c r="E10" s="20">
        <v>115.7405</v>
      </c>
      <c r="F10" s="21">
        <v>0.2595</v>
      </c>
      <c r="G10" s="20">
        <v>115.7405</v>
      </c>
      <c r="H10" s="22">
        <v>0.997762931034483</v>
      </c>
      <c r="I10" s="18" t="s">
        <v>16</v>
      </c>
      <c r="J10" s="16" t="s">
        <v>17</v>
      </c>
    </row>
    <row r="11" ht="22.8" customHeight="1" spans="1:10">
      <c r="A11" s="16">
        <v>58</v>
      </c>
      <c r="B11" s="17" t="s">
        <v>14</v>
      </c>
      <c r="C11" s="25" t="s">
        <v>85</v>
      </c>
      <c r="D11" s="19">
        <v>25</v>
      </c>
      <c r="E11" s="20">
        <v>25</v>
      </c>
      <c r="F11" s="21"/>
      <c r="G11" s="20">
        <v>25</v>
      </c>
      <c r="H11" s="22">
        <v>1</v>
      </c>
      <c r="I11" s="18" t="s">
        <v>16</v>
      </c>
      <c r="J11" s="16" t="s">
        <v>17</v>
      </c>
    </row>
    <row r="12" ht="22.8" customHeight="1" spans="1:10">
      <c r="A12" s="16">
        <v>65</v>
      </c>
      <c r="B12" s="17" t="s">
        <v>14</v>
      </c>
      <c r="C12" s="18" t="s">
        <v>93</v>
      </c>
      <c r="D12" s="19">
        <v>20</v>
      </c>
      <c r="E12" s="20">
        <v>20</v>
      </c>
      <c r="F12" s="21"/>
      <c r="G12" s="20">
        <v>20</v>
      </c>
      <c r="H12" s="22">
        <v>1</v>
      </c>
      <c r="I12" s="18" t="s">
        <v>16</v>
      </c>
      <c r="J12" s="16" t="s">
        <v>17</v>
      </c>
    </row>
    <row r="13" ht="22.8" customHeight="1" spans="1:10">
      <c r="A13" s="16">
        <v>68</v>
      </c>
      <c r="B13" s="17" t="s">
        <v>14</v>
      </c>
      <c r="C13" s="18" t="s">
        <v>97</v>
      </c>
      <c r="D13" s="19">
        <v>100</v>
      </c>
      <c r="E13" s="20">
        <v>100</v>
      </c>
      <c r="F13" s="21"/>
      <c r="G13" s="20">
        <v>100</v>
      </c>
      <c r="H13" s="22">
        <v>1</v>
      </c>
      <c r="I13" s="18" t="s">
        <v>16</v>
      </c>
      <c r="J13" s="16" t="s">
        <v>17</v>
      </c>
    </row>
    <row r="14" ht="22.8" customHeight="1" spans="1:10">
      <c r="A14" s="16">
        <v>70</v>
      </c>
      <c r="B14" s="17" t="s">
        <v>14</v>
      </c>
      <c r="C14" s="18" t="s">
        <v>98</v>
      </c>
      <c r="D14" s="19">
        <v>50</v>
      </c>
      <c r="E14" s="20">
        <v>41.583588</v>
      </c>
      <c r="F14" s="21">
        <v>8.416412</v>
      </c>
      <c r="G14" s="20">
        <v>41.583588</v>
      </c>
      <c r="H14" s="22">
        <v>0.83167176</v>
      </c>
      <c r="I14" s="18" t="s">
        <v>16</v>
      </c>
      <c r="J14" s="16" t="s">
        <v>17</v>
      </c>
    </row>
    <row r="15" ht="22.8" customHeight="1" spans="1:10">
      <c r="A15" s="16">
        <v>72</v>
      </c>
      <c r="B15" s="17" t="s">
        <v>14</v>
      </c>
      <c r="C15" s="18" t="s">
        <v>100</v>
      </c>
      <c r="D15" s="19">
        <v>99.73</v>
      </c>
      <c r="E15" s="20">
        <v>99.73</v>
      </c>
      <c r="F15" s="21"/>
      <c r="G15" s="20">
        <v>99.73</v>
      </c>
      <c r="H15" s="22">
        <v>1</v>
      </c>
      <c r="I15" s="18" t="s">
        <v>16</v>
      </c>
      <c r="J15" s="16" t="s">
        <v>17</v>
      </c>
    </row>
    <row r="16" ht="22.8" customHeight="1" spans="1:10">
      <c r="A16" s="16">
        <v>79</v>
      </c>
      <c r="B16" s="17" t="s">
        <v>14</v>
      </c>
      <c r="C16" s="25" t="s">
        <v>106</v>
      </c>
      <c r="D16" s="19">
        <v>180</v>
      </c>
      <c r="E16" s="20">
        <v>163.299979</v>
      </c>
      <c r="F16" s="21">
        <v>16.700021</v>
      </c>
      <c r="G16" s="20">
        <v>163.299979</v>
      </c>
      <c r="H16" s="22">
        <v>0.907222105555556</v>
      </c>
      <c r="I16" s="18" t="s">
        <v>16</v>
      </c>
      <c r="J16" s="16" t="s">
        <v>17</v>
      </c>
    </row>
    <row r="17" ht="22.8" customHeight="1" spans="1:10">
      <c r="A17" s="16">
        <v>103</v>
      </c>
      <c r="B17" s="17" t="s">
        <v>14</v>
      </c>
      <c r="C17" s="25" t="s">
        <v>130</v>
      </c>
      <c r="D17" s="19">
        <v>30</v>
      </c>
      <c r="E17" s="20">
        <v>17</v>
      </c>
      <c r="F17" s="21">
        <v>13</v>
      </c>
      <c r="G17" s="20">
        <v>17</v>
      </c>
      <c r="H17" s="22">
        <v>0.566666666666667</v>
      </c>
      <c r="I17" s="18" t="s">
        <v>16</v>
      </c>
      <c r="J17" s="16" t="s">
        <v>17</v>
      </c>
    </row>
    <row r="18" ht="22.8" customHeight="1" spans="1:10">
      <c r="A18" s="16">
        <v>115</v>
      </c>
      <c r="B18" s="17" t="s">
        <v>14</v>
      </c>
      <c r="C18" s="25" t="s">
        <v>139</v>
      </c>
      <c r="D18" s="19">
        <v>3.5</v>
      </c>
      <c r="E18" s="20">
        <v>0.95</v>
      </c>
      <c r="F18" s="21">
        <v>2.55</v>
      </c>
      <c r="G18" s="20">
        <v>0.95</v>
      </c>
      <c r="H18" s="22">
        <v>0.271428571428571</v>
      </c>
      <c r="I18" s="18" t="s">
        <v>16</v>
      </c>
      <c r="J18" s="16" t="s">
        <v>17</v>
      </c>
    </row>
    <row r="19" ht="9.75" customHeight="1" spans="1:10">
      <c r="A19" s="23"/>
      <c r="B19" s="23"/>
      <c r="C19" s="23"/>
      <c r="D19" s="23"/>
      <c r="E19" s="23"/>
      <c r="F19" s="23"/>
      <c r="G19" s="23"/>
      <c r="H19" s="23"/>
      <c r="I19" s="23"/>
      <c r="J19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G16" sqref="G16"/>
    </sheetView>
  </sheetViews>
  <sheetFormatPr defaultColWidth="9" defaultRowHeight="14"/>
  <cols>
    <col min="1" max="1" width="5.37272727272727" customWidth="1"/>
    <col min="2" max="2" width="33.8727272727273" customWidth="1"/>
    <col min="3" max="3" width="37.6272727272727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  <col min="11" max="11" width="5.12727272727273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SUM(D7:D8)</f>
        <v>15.36286</v>
      </c>
      <c r="E6" s="14">
        <f>SUM(E7:E8)</f>
        <v>15.21286</v>
      </c>
      <c r="F6" s="14">
        <f>SUM(F7:F8)</f>
        <v>0.15</v>
      </c>
      <c r="G6" s="14">
        <f>SUM(G7:G8)</f>
        <v>15.21286</v>
      </c>
      <c r="H6" s="15">
        <f>G6/D6</f>
        <v>0.990236193000522</v>
      </c>
      <c r="I6" s="13"/>
      <c r="J6" s="13"/>
    </row>
    <row r="7" ht="22.8" customHeight="1" spans="1:10">
      <c r="A7" s="16">
        <v>43</v>
      </c>
      <c r="B7" s="17" t="s">
        <v>14</v>
      </c>
      <c r="C7" s="18" t="s">
        <v>67</v>
      </c>
      <c r="D7" s="19">
        <v>10.36286</v>
      </c>
      <c r="E7" s="20">
        <v>10.36086</v>
      </c>
      <c r="F7" s="21">
        <v>0.002</v>
      </c>
      <c r="G7" s="20">
        <v>10.36086</v>
      </c>
      <c r="H7" s="22">
        <v>0.999807003086021</v>
      </c>
      <c r="I7" s="18" t="s">
        <v>16</v>
      </c>
      <c r="J7" s="16" t="s">
        <v>17</v>
      </c>
    </row>
    <row r="8" ht="22.8" customHeight="1" spans="1:10">
      <c r="A8" s="16">
        <v>71</v>
      </c>
      <c r="B8" s="17" t="s">
        <v>14</v>
      </c>
      <c r="C8" s="18" t="s">
        <v>99</v>
      </c>
      <c r="D8" s="19">
        <v>5</v>
      </c>
      <c r="E8" s="20">
        <v>4.852</v>
      </c>
      <c r="F8" s="21">
        <v>0.148</v>
      </c>
      <c r="G8" s="20">
        <v>4.852</v>
      </c>
      <c r="H8" s="22">
        <v>0.9704</v>
      </c>
      <c r="I8" s="18" t="s">
        <v>16</v>
      </c>
      <c r="J8" s="16" t="s">
        <v>17</v>
      </c>
    </row>
    <row r="9" ht="9.75" customHeight="1" spans="1:10">
      <c r="A9" s="23"/>
      <c r="B9" s="23"/>
      <c r="C9" s="23"/>
      <c r="D9" s="23"/>
      <c r="E9" s="23"/>
      <c r="F9" s="23"/>
      <c r="G9" s="23"/>
      <c r="H9" s="23"/>
      <c r="I9" s="23"/>
      <c r="J9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E14" sqref="E14"/>
    </sheetView>
  </sheetViews>
  <sheetFormatPr defaultColWidth="9" defaultRowHeight="14" outlineLevelRow="7"/>
  <cols>
    <col min="1" max="1" width="5.37272727272727" customWidth="1"/>
    <col min="2" max="2" width="33.8727272727273" customWidth="1"/>
    <col min="3" max="3" width="50.7545454545455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18.9548</v>
      </c>
      <c r="E6" s="14">
        <f>E7</f>
        <v>18.9548</v>
      </c>
      <c r="F6" s="14">
        <f>F7</f>
        <v>0</v>
      </c>
      <c r="G6" s="14">
        <f>G7</f>
        <v>18.9548</v>
      </c>
      <c r="H6" s="15">
        <f>G6/D6</f>
        <v>1</v>
      </c>
      <c r="I6" s="13"/>
      <c r="J6" s="13"/>
    </row>
    <row r="7" ht="22.8" customHeight="1" spans="1:10">
      <c r="A7" s="16">
        <v>30</v>
      </c>
      <c r="B7" s="17" t="s">
        <v>14</v>
      </c>
      <c r="C7" s="25" t="s">
        <v>53</v>
      </c>
      <c r="D7" s="19">
        <v>18.9548</v>
      </c>
      <c r="E7" s="20">
        <v>18.9548</v>
      </c>
      <c r="F7" s="21"/>
      <c r="G7" s="20">
        <v>18.9548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workbookViewId="0">
      <selection activeCell="F16" sqref="F16"/>
    </sheetView>
  </sheetViews>
  <sheetFormatPr defaultColWidth="9" defaultRowHeight="14" outlineLevelRow="7"/>
  <cols>
    <col min="1" max="1" width="5.37272727272727" customWidth="1"/>
    <col min="2" max="3" width="33.8727272727273" customWidth="1"/>
    <col min="4" max="4" width="16.6272727272727" customWidth="1"/>
    <col min="5" max="7" width="14.1272727272727" customWidth="1"/>
    <col min="8" max="8" width="8.5" customWidth="1"/>
    <col min="9" max="9" width="11.1272727272727" customWidth="1"/>
    <col min="10" max="10" width="5.37272727272727" customWidth="1"/>
  </cols>
  <sheetData>
    <row r="1" ht="16.25" customHeight="1" spans="1:10">
      <c r="A1" s="1"/>
      <c r="B1" s="1"/>
      <c r="C1" s="2"/>
      <c r="D1" s="2"/>
      <c r="E1" s="2"/>
      <c r="F1" s="3"/>
      <c r="G1" s="2"/>
      <c r="H1" s="4"/>
      <c r="I1" s="2"/>
      <c r="J1" s="2"/>
    </row>
    <row r="2" ht="22.8" customHeight="1" spans="1:10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ht="19.55" customHeight="1" spans="1:10">
      <c r="A3" s="6" t="s">
        <v>1</v>
      </c>
      <c r="B3" s="6"/>
      <c r="C3" s="7"/>
      <c r="D3" s="7"/>
      <c r="E3" s="7"/>
      <c r="F3" s="8"/>
      <c r="G3" s="7"/>
      <c r="H3" s="7"/>
      <c r="I3" s="24" t="s">
        <v>2</v>
      </c>
      <c r="J3" s="24"/>
    </row>
    <row r="4" ht="19.55" customHeight="1" spans="1:10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11" t="s">
        <v>8</v>
      </c>
      <c r="G4" s="9" t="s">
        <v>9</v>
      </c>
      <c r="H4" s="9"/>
      <c r="I4" s="9" t="s">
        <v>10</v>
      </c>
      <c r="J4" s="9" t="s">
        <v>11</v>
      </c>
    </row>
    <row r="5" ht="32.55" customHeight="1" spans="1:10">
      <c r="A5" s="9"/>
      <c r="B5" s="9"/>
      <c r="C5" s="9"/>
      <c r="D5" s="12"/>
      <c r="E5" s="9"/>
      <c r="F5" s="11"/>
      <c r="G5" s="9" t="s">
        <v>12</v>
      </c>
      <c r="H5" s="9" t="s">
        <v>13</v>
      </c>
      <c r="I5" s="9"/>
      <c r="J5" s="9"/>
    </row>
    <row r="6" ht="22.8" customHeight="1" spans="1:10">
      <c r="A6" s="13"/>
      <c r="B6" s="13"/>
      <c r="C6" s="13"/>
      <c r="D6" s="14">
        <f>D7</f>
        <v>600</v>
      </c>
      <c r="E6" s="14">
        <f>E7</f>
        <v>600</v>
      </c>
      <c r="F6" s="14">
        <f>F7</f>
        <v>0</v>
      </c>
      <c r="G6" s="14">
        <f>G7</f>
        <v>600</v>
      </c>
      <c r="H6" s="15">
        <f>G6/D6</f>
        <v>1</v>
      </c>
      <c r="I6" s="13"/>
      <c r="J6" s="13"/>
    </row>
    <row r="7" ht="22.8" customHeight="1" spans="1:10">
      <c r="A7" s="16">
        <v>15</v>
      </c>
      <c r="B7" s="17" t="s">
        <v>14</v>
      </c>
      <c r="C7" s="18" t="s">
        <v>37</v>
      </c>
      <c r="D7" s="19">
        <v>600</v>
      </c>
      <c r="E7" s="20">
        <v>600</v>
      </c>
      <c r="F7" s="21"/>
      <c r="G7" s="20">
        <v>600</v>
      </c>
      <c r="H7" s="22">
        <v>1</v>
      </c>
      <c r="I7" s="18" t="s">
        <v>16</v>
      </c>
      <c r="J7" s="16" t="s">
        <v>17</v>
      </c>
    </row>
    <row r="8" ht="9.75" customHeight="1" spans="1:10">
      <c r="A8" s="23"/>
      <c r="B8" s="23"/>
      <c r="C8" s="23"/>
      <c r="D8" s="23"/>
      <c r="E8" s="23"/>
      <c r="F8" s="23"/>
      <c r="G8" s="23"/>
      <c r="H8" s="23"/>
      <c r="I8" s="23"/>
      <c r="J8" s="23"/>
    </row>
  </sheetData>
  <mergeCells count="13">
    <mergeCell ref="A1:B1"/>
    <mergeCell ref="A2:J2"/>
    <mergeCell ref="A3:B3"/>
    <mergeCell ref="I3:J3"/>
    <mergeCell ref="G4:H4"/>
    <mergeCell ref="A4:A5"/>
    <mergeCell ref="B4:B5"/>
    <mergeCell ref="C4:C5"/>
    <mergeCell ref="D4:D5"/>
    <mergeCell ref="E4:E5"/>
    <mergeCell ref="F4:F5"/>
    <mergeCell ref="I4:I5"/>
    <mergeCell ref="J4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35</vt:i4>
      </vt:variant>
    </vt:vector>
  </HeadingPairs>
  <TitlesOfParts>
    <vt:vector size="35" baseType="lpstr">
      <vt:lpstr>预算执行情况表（按项目）</vt:lpstr>
      <vt:lpstr>安全科</vt:lpstr>
      <vt:lpstr>办公室</vt:lpstr>
      <vt:lpstr>财政所</vt:lpstr>
      <vt:lpstr>城管</vt:lpstr>
      <vt:lpstr>党建办</vt:lpstr>
      <vt:lpstr>妇联</vt:lpstr>
      <vt:lpstr>工会</vt:lpstr>
      <vt:lpstr>后勤</vt:lpstr>
      <vt:lpstr>环整办</vt:lpstr>
      <vt:lpstr>纪检</vt:lpstr>
      <vt:lpstr>教科文体</vt:lpstr>
      <vt:lpstr>教委</vt:lpstr>
      <vt:lpstr>经发办</vt:lpstr>
      <vt:lpstr>经管站</vt:lpstr>
      <vt:lpstr>劳务派遣</vt:lpstr>
      <vt:lpstr>林业站</vt:lpstr>
      <vt:lpstr>民政</vt:lpstr>
      <vt:lpstr>农办</vt:lpstr>
      <vt:lpstr>农服中心</vt:lpstr>
      <vt:lpstr>派出所</vt:lpstr>
      <vt:lpstr>人大</vt:lpstr>
      <vt:lpstr>社保</vt:lpstr>
      <vt:lpstr>社区办</vt:lpstr>
      <vt:lpstr>审计科</vt:lpstr>
      <vt:lpstr>市政办</vt:lpstr>
      <vt:lpstr>水务站</vt:lpstr>
      <vt:lpstr>司法所</vt:lpstr>
      <vt:lpstr>统计所</vt:lpstr>
      <vt:lpstr>团委</vt:lpstr>
      <vt:lpstr>卫生院</vt:lpstr>
      <vt:lpstr>文体中心</vt:lpstr>
      <vt:lpstr>武装部</vt:lpstr>
      <vt:lpstr>疫情专班</vt:lpstr>
      <vt:lpstr>政务服务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aaaax</cp:lastModifiedBy>
  <dcterms:created xsi:type="dcterms:W3CDTF">2024-02-21T01:59:00Z</dcterms:created>
  <dcterms:modified xsi:type="dcterms:W3CDTF">2024-03-03T14:13:59Z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8BB3364473D2455FBBB0DCB18D41BE96_12</vt:lpwstr>
  </property>
</Properties>
</file>